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hisWorkbook"/>
  <bookViews>
    <workbookView xWindow="-105" yWindow="-105" windowWidth="23250" windowHeight="12570" tabRatio="742" activeTab="4"/>
  </bookViews>
  <sheets>
    <sheet name=" VSTUP PLANOVAC" sheetId="13" r:id="rId1"/>
    <sheet name="Plánovač KARTY" sheetId="1" r:id="rId2"/>
    <sheet name="Seznam karet" sheetId="2" r:id="rId3"/>
    <sheet name="ASISTENT BODOVANI" sheetId="3" r:id="rId4"/>
    <sheet name="ZAPIS BODY CVIKY" sheetId="9" r:id="rId5"/>
    <sheet name="Startovní listina NADPIS" sheetId="14" r:id="rId6"/>
  </sheets>
  <externalReferences>
    <externalReference r:id="rId7"/>
  </externalReferences>
  <definedNames>
    <definedName name="e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0">#REF!</definedName>
    <definedName name="Excel_BuiltIn__FilterDatabase_4" localSheetId="1">#REF!</definedName>
    <definedName name="Excel_BuiltIn__FilterDatabase_4" localSheetId="4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" localSheetId="0">' VSTUP PLANOVAC'!$B$1:$AE$49</definedName>
    <definedName name="Excel_BuiltIn_Print_Area" localSheetId="1">'Plánovač KARTY'!$B$1:$AE$49</definedName>
    <definedName name="Excel_BuiltIn_Print_Area_1_1" localSheetId="0">#REF!</definedName>
    <definedName name="Excel_BuiltIn_Print_Area_1_1" localSheetId="1">#REF!</definedName>
    <definedName name="Excel_BuiltIn_Print_Area_1_1" localSheetId="4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0">#REF!</definedName>
    <definedName name="Excel_BuiltIn_Print_Area_12_1" localSheetId="1">#REF!</definedName>
    <definedName name="Excel_BuiltIn_Print_Area_12_1" localSheetId="4">#REF!</definedName>
    <definedName name="Excel_BuiltIn_Print_Area_12_1">#REF!</definedName>
    <definedName name="Excel_BuiltIn_Print_Area_13">"$#REF!.$A$1:$I$40"</definedName>
    <definedName name="Excel_BuiltIn_Print_Area_2_1" localSheetId="0">#REF!</definedName>
    <definedName name="Excel_BuiltIn_Print_Area_2_1" localSheetId="1">#REF!</definedName>
    <definedName name="Excel_BuiltIn_Print_Area_2_1" localSheetId="4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 localSheetId="4">#REF!</definedName>
    <definedName name="Excel_BuiltIn_Print_Area_2_1_1">#REF!</definedName>
    <definedName name="Excel_BuiltIn_Print_Area_3_1" localSheetId="4">#REF!</definedName>
    <definedName name="Excel_BuiltIn_Print_Area_3_1">#REF!</definedName>
    <definedName name="Excel_BuiltIn_Print_Area_3_1_1">"$#REF!.$D$5:$O$31"</definedName>
    <definedName name="Excel_BuiltIn_Print_Area_4_1" localSheetId="0">#REF!</definedName>
    <definedName name="Excel_BuiltIn_Print_Area_4_1" localSheetId="1">#REF!</definedName>
    <definedName name="Excel_BuiltIn_Print_Area_4_1" localSheetId="4">#REF!</definedName>
    <definedName name="Excel_BuiltIn_Print_Area_4_1">#REF!</definedName>
    <definedName name="Excel_BuiltIn_Print_Area_4_1_1" localSheetId="0">#REF!</definedName>
    <definedName name="Excel_BuiltIn_Print_Area_4_1_1" localSheetId="1">#REF!</definedName>
    <definedName name="Excel_BuiltIn_Print_Area_4_1_1" localSheetId="4">#REF!</definedName>
    <definedName name="Excel_BuiltIn_Print_Area_4_1_1">#REF!</definedName>
    <definedName name="Excel_BuiltIn_Print_Area_4_1_1_1" localSheetId="0">#REF!</definedName>
    <definedName name="Excel_BuiltIn_Print_Area_4_1_1_1" localSheetId="1">#REF!</definedName>
    <definedName name="Excel_BuiltIn_Print_Area_4_1_1_1" localSheetId="4">#REF!</definedName>
    <definedName name="Excel_BuiltIn_Print_Area_4_1_1_1">#REF!</definedName>
    <definedName name="Excel_BuiltIn_Print_Area_4_1_1_1_1" localSheetId="0">#REF!</definedName>
    <definedName name="Excel_BuiltIn_Print_Area_4_1_1_1_1" localSheetId="1">#REF!</definedName>
    <definedName name="Excel_BuiltIn_Print_Area_4_1_1_1_1" localSheetId="4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0">(#REF!,#REF!)</definedName>
    <definedName name="Excel_BuiltIn_Print_Titles_10_1" localSheetId="1">(#REF!,#REF!)</definedName>
    <definedName name="Excel_BuiltIn_Print_Titles_10_1" localSheetId="4">(#REF!,#REF!)</definedName>
    <definedName name="Excel_BuiltIn_Print_Titles_10_1">(#REF!,#REF!)</definedName>
    <definedName name="Excel_BuiltIn_Print_Titles_11_1" localSheetId="0">(#REF!,#REF!)</definedName>
    <definedName name="Excel_BuiltIn_Print_Titles_11_1" localSheetId="1">(#REF!,#REF!)</definedName>
    <definedName name="Excel_BuiltIn_Print_Titles_11_1" localSheetId="4">(#REF!,#REF!)</definedName>
    <definedName name="Excel_BuiltIn_Print_Titles_11_1">(#REF!,#REF!)</definedName>
    <definedName name="Excel_BuiltIn_Print_Titles_12_1" localSheetId="0">(#REF!,#REF!)</definedName>
    <definedName name="Excel_BuiltIn_Print_Titles_12_1" localSheetId="1">(#REF!,#REF!)</definedName>
    <definedName name="Excel_BuiltIn_Print_Titles_12_1" localSheetId="4">(#REF!,#REF!)</definedName>
    <definedName name="Excel_BuiltIn_Print_Titles_12_1">(#REF!,#REF!)</definedName>
    <definedName name="Excel_BuiltIn_Print_Titles_12_1_1" localSheetId="0">(#REF!,#REF!)</definedName>
    <definedName name="Excel_BuiltIn_Print_Titles_12_1_1" localSheetId="1">(#REF!,#REF!)</definedName>
    <definedName name="Excel_BuiltIn_Print_Titles_12_1_1" localSheetId="4">(#REF!,#REF!)</definedName>
    <definedName name="Excel_BuiltIn_Print_Titles_12_1_1">(#REF!,#REF!)</definedName>
    <definedName name="Excel_BuiltIn_Print_Titles_12_1_1_1" localSheetId="0">(#REF!,#REF!)</definedName>
    <definedName name="Excel_BuiltIn_Print_Titles_12_1_1_1" localSheetId="1">(#REF!,#REF!)</definedName>
    <definedName name="Excel_BuiltIn_Print_Titles_12_1_1_1" localSheetId="4">(#REF!,#REF!)</definedName>
    <definedName name="Excel_BuiltIn_Print_Titles_12_1_1_1">(#REF!,#REF!)</definedName>
    <definedName name="Excel_BuiltIn_Print_Titles_13_1" localSheetId="0">(#REF!,#REF!)</definedName>
    <definedName name="Excel_BuiltIn_Print_Titles_13_1" localSheetId="1">(#REF!,#REF!)</definedName>
    <definedName name="Excel_BuiltIn_Print_Titles_13_1" localSheetId="4">(#REF!,#REF!)</definedName>
    <definedName name="Excel_BuiltIn_Print_Titles_13_1">(#REF!,#REF!)</definedName>
    <definedName name="Klassen" localSheetId="0">' VSTUP PLANOVAC'!$U$2</definedName>
    <definedName name="Klassen">'Plánovač KARTY'!$U$2</definedName>
    <definedName name="lookup_muj" localSheetId="0">VLOOKUP('[1]ASISTENT BODOVANI'!$B$3,'[1]Seznam karet'!$B:$D,3,0)</definedName>
    <definedName name="lookup_muj">VLOOKUP('ASISTENT BODOVANI'!$B$3,'Seznam karet'!$B:$D,3,0)</definedName>
    <definedName name="lookup1B10" localSheetId="0">INDEX('[1]Seznam karet'!$D$2:$D$184,MATCH('[1]ASISTENT BODOVANI'!$B$11,'[1]Seznam karet'!$B$2:$B$184,0))</definedName>
    <definedName name="lookup1B10">INDEX('Seznam karet'!$D$2:$D$182,MATCH('ASISTENT BODOVANI'!$B$11,'Seznam karet'!$B$2:$B$182,0))</definedName>
    <definedName name="lookup1B11" localSheetId="0">INDEX('[1]Seznam karet'!$D$2:$D$184,MATCH('[1]ASISTENT BODOVANI'!$B$12,'[1]Seznam karet'!$B$2:$B$184,0))</definedName>
    <definedName name="lookup1B11">INDEX('Seznam karet'!$D$2:$D$182,MATCH('ASISTENT BODOVANI'!$B$12,'Seznam karet'!$B$2:$B$182,0))</definedName>
    <definedName name="lookup1B12" localSheetId="0">INDEX('[1]Seznam karet'!$D$2:$D$184,MATCH('[1]ASISTENT BODOVANI'!$B$13,'[1]Seznam karet'!$B$2:$B$184,0))</definedName>
    <definedName name="lookup1B12">INDEX('Seznam karet'!$D$2:$D$182,MATCH('ASISTENT BODOVANI'!$B$13,'Seznam karet'!$B$2:$B$182,0))</definedName>
    <definedName name="lookup1B13" localSheetId="0">INDEX('[1]Seznam karet'!$D$2:$D$184,MATCH('[1]ASISTENT BODOVANI'!$B$14,'[1]Seznam karet'!$B$2:$B$184,0))</definedName>
    <definedName name="lookup1B13">INDEX('Seznam karet'!$D$2:$D$182,MATCH('ASISTENT BODOVANI'!$B$14,'Seznam karet'!$B$2:$B$182,0))</definedName>
    <definedName name="lookup1B14" localSheetId="0">INDEX('[1]Seznam karet'!$D$2:$D$184,MATCH('[1]ASISTENT BODOVANI'!$B$15,'[1]Seznam karet'!$B$2:$B$184,0))</definedName>
    <definedName name="lookup1B14">INDEX('Seznam karet'!$D$2:$D$182,MATCH('ASISTENT BODOVANI'!$B$15,'Seznam karet'!$B$2:$B$182,0))</definedName>
    <definedName name="lookup1B15" localSheetId="0">INDEX('[1]Seznam karet'!$D$2:$D$184,MATCH('[1]ASISTENT BODOVANI'!$B$16,'[1]Seznam karet'!$B$2:$B$184,0))</definedName>
    <definedName name="lookup1B15">INDEX('Seznam karet'!$D$2:$D$182,MATCH('ASISTENT BODOVANI'!$B$16,'Seznam karet'!$B$2:$B$182,0))</definedName>
    <definedName name="lookup1B16" localSheetId="0">INDEX('[1]Seznam karet'!$D$2:$D$184,MATCH('[1]ASISTENT BODOVANI'!$B$17,'[1]Seznam karet'!$B$2:$B$184,0))</definedName>
    <definedName name="lookup1B16">INDEX('Seznam karet'!$D$2:$D$182,MATCH('ASISTENT BODOVANI'!$B$17,'Seznam karet'!$B$2:$B$182,0))</definedName>
    <definedName name="lookup1B17" localSheetId="0">INDEX('[1]Seznam karet'!$D$2:$D$184,MATCH('[1]ASISTENT BODOVANI'!$B$18,'[1]Seznam karet'!$B$2:$B$184,0))</definedName>
    <definedName name="lookup1B17">INDEX('Seznam karet'!$D$2:$D$182,MATCH('ASISTENT BODOVANI'!$B$18,'Seznam karet'!$B$2:$B$182,0))</definedName>
    <definedName name="lookup1B18" localSheetId="0">INDEX('[1]Seznam karet'!$D$2:$D$184,MATCH('[1]ASISTENT BODOVANI'!$B$19,'[1]Seznam karet'!$B$2:$B$184,0))</definedName>
    <definedName name="lookup1B18">INDEX('Seznam karet'!$D$2:$D$182,MATCH('ASISTENT BODOVANI'!$B$19,'Seznam karet'!$B$2:$B$182,0))</definedName>
    <definedName name="lookup1B19" localSheetId="0">INDEX('[1]Seznam karet'!$D$2:$D$184,MATCH('[1]ASISTENT BODOVANI'!$B$20,'[1]Seznam karet'!$B$2:$B$184,0))</definedName>
    <definedName name="lookup1B19">INDEX('Seznam karet'!$D$2:$D$182,MATCH('ASISTENT BODOVANI'!$B$20,'Seznam karet'!$B$2:$B$182,0))</definedName>
    <definedName name="lookup1B2" localSheetId="3">INDEX('Seznam karet'!$D$2:$D$182,MATCH('ASISTENT BODOVANI'!$B$3,'Seznam karet'!$B$2:$B$182,0))</definedName>
    <definedName name="lookup1B2" localSheetId="1">INDEX('Seznam karet'!$D$2:$D$182,MATCH('ASISTENT BODOVANI'!$B$3,'Seznam karet'!$B$2:$B$182,0))</definedName>
    <definedName name="lookup1B20" localSheetId="0">INDEX('[1]Seznam karet'!$D$2:$D$184,MATCH('[1]ASISTENT BODOVANI'!$B$21,'[1]Seznam karet'!$B$2:$B$184,0))</definedName>
    <definedName name="lookup1B20">INDEX('Seznam karet'!$D$2:$D$182,MATCH('ASISTENT BODOVANI'!$B$21,'Seznam karet'!$B$2:$B$182,0))</definedName>
    <definedName name="lookup1B21" localSheetId="0">INDEX('[1]Seznam karet'!$D$2:$D$184,MATCH('[1]ASISTENT BODOVANI'!$B$22,'[1]Seznam karet'!$B$2:$B$184,0))</definedName>
    <definedName name="lookup1B21">INDEX('Seznam karet'!$D$2:$D$182,MATCH('ASISTENT BODOVANI'!$B$22,'Seznam karet'!$B$2:$B$182,0))</definedName>
    <definedName name="lookup1B22" localSheetId="0">INDEX('[1]Seznam karet'!$D$2:$D$184,MATCH('[1]ASISTENT BODOVANI'!$B$23,'[1]Seznam karet'!$B$2:$B$184,0))</definedName>
    <definedName name="lookup1B22">INDEX('Seznam karet'!$D$2:$D$182,MATCH('ASISTENT BODOVANI'!$B$23,'Seznam karet'!$B$2:$B$182,0))</definedName>
    <definedName name="lookup1B23" localSheetId="0">INDEX('[1]Seznam karet'!$D$2:$D$184,MATCH('[1]ASISTENT BODOVANI'!$B$24,'[1]Seznam karet'!$B$2:$B$184,0))</definedName>
    <definedName name="lookup1B23">INDEX('Seznam karet'!$D$2:$D$182,MATCH('ASISTENT BODOVANI'!$B$24,'Seznam karet'!$B$2:$B$182,0))</definedName>
    <definedName name="lookup1B24" localSheetId="0">INDEX('[1]Seznam karet'!$D$2:$D$184,MATCH('[1]ASISTENT BODOVANI'!$B$25,'[1]Seznam karet'!$B$2:$B$184,0))</definedName>
    <definedName name="lookup1B24">INDEX('Seznam karet'!$D$2:$D$182,MATCH('ASISTENT BODOVANI'!$B$25,'Seznam karet'!$B$2:$B$182,0))</definedName>
    <definedName name="lookup1B25" localSheetId="0">INDEX('[1]Seznam karet'!$D$2:$D$184,MATCH('[1]ASISTENT BODOVANI'!$B$26,'[1]Seznam karet'!$B$2:$B$184,0))</definedName>
    <definedName name="lookup1B25">INDEX('Seznam karet'!$D$2:$D$182,MATCH('ASISTENT BODOVANI'!$B$26,'Seznam karet'!$B$2:$B$182,0))</definedName>
    <definedName name="lookup1B3" localSheetId="3">INDEX('Seznam karet'!$D$2:$D$182,MATCH('ASISTENT BODOVANI'!$B$4,'Seznam karet'!$B$2:$B$182,0))</definedName>
    <definedName name="lookup1B3" localSheetId="1">INDEX('Seznam karet'!$D$2:$D$182,MATCH('ASISTENT BODOVANI'!$B$4,'Seznam karet'!$B$2:$B$182,0))</definedName>
    <definedName name="lookup1B4" localSheetId="0">INDEX('[1]Seznam karet'!$D$2:$D$184,MATCH('[1]ASISTENT BODOVANI'!$B$5,'[1]Seznam karet'!$B$2:$B$184,0))</definedName>
    <definedName name="lookup1B4">INDEX('Seznam karet'!$D$2:$D$182,MATCH('ASISTENT BODOVANI'!$B$5,'Seznam karet'!$B$2:$B$182,0))</definedName>
    <definedName name="lookup1B5" localSheetId="0">INDEX('[1]Seznam karet'!$D$2:$D$184,MATCH('[1]ASISTENT BODOVANI'!$B$6,'[1]Seznam karet'!$B$2:$B$184,0))</definedName>
    <definedName name="lookup1B5">INDEX('Seznam karet'!$D$2:$D$182,MATCH('ASISTENT BODOVANI'!$B$6,'Seznam karet'!$B$2:$B$182,0))</definedName>
    <definedName name="lookup1B6" localSheetId="0">INDEX('[1]Seznam karet'!$D$2:$D$184,MATCH('[1]ASISTENT BODOVANI'!$B$7,'[1]Seznam karet'!$B$2:$B$184,0))</definedName>
    <definedName name="lookup1B6">INDEX('Seznam karet'!$D$2:$D$182,MATCH('ASISTENT BODOVANI'!$B$7,'Seznam karet'!$B$2:$B$182,0))</definedName>
    <definedName name="lookup1B7" localSheetId="0">INDEX('[1]Seznam karet'!$D$2:$D$184,MATCH('[1]ASISTENT BODOVANI'!$B$8,'[1]Seznam karet'!$B$2:$B$184,0))</definedName>
    <definedName name="lookup1B7">INDEX('Seznam karet'!$D$2:$D$182,MATCH('ASISTENT BODOVANI'!$B$8,'Seznam karet'!$B$2:$B$182,0))</definedName>
    <definedName name="lookup1B8" localSheetId="0">INDEX('[1]Seznam karet'!$D$2:$D$184,MATCH('[1]ASISTENT BODOVANI'!$B$9,'[1]Seznam karet'!$B$2:$B$184,0))</definedName>
    <definedName name="lookup1B8">INDEX('Seznam karet'!$D$2:$D$182,MATCH('ASISTENT BODOVANI'!$B$9,'Seznam karet'!$B$2:$B$182,0))</definedName>
    <definedName name="lookup1B9" localSheetId="0">INDEX('[1]Seznam karet'!$D$2:$D$184,MATCH('[1]ASISTENT BODOVANI'!$B$10,'[1]Seznam karet'!$B$2:$B$184,0))</definedName>
    <definedName name="lookup1B9">INDEX('Seznam karet'!$D$2:$D$182,MATCH('ASISTENT BODOVANI'!$B$10,'Seznam karet'!$B$2:$B$182,0))</definedName>
    <definedName name="lookup2B10" localSheetId="0">INDEX('[1]Seznam karet'!$E$2:$E$184,MATCH('[1]ASISTENT BODOVANI'!$B$11,'[1]Seznam karet'!$B$2:$B$184,0))</definedName>
    <definedName name="lookup2B10">INDEX('Seznam karet'!$E$2:$E$182,MATCH('ASISTENT BODOVANI'!$B$11,'Seznam karet'!$B$2:$B$182,0))</definedName>
    <definedName name="lookup2B11" localSheetId="0">INDEX('[1]Seznam karet'!$E$2:$E$184,MATCH('[1]ASISTENT BODOVANI'!$B$12,'[1]Seznam karet'!$B$2:$B$184,0))</definedName>
    <definedName name="lookup2B11">INDEX('Seznam karet'!$E$2:$E$182,MATCH('ASISTENT BODOVANI'!$B$12,'Seznam karet'!$B$2:$B$182,0))</definedName>
    <definedName name="lookup2B12" localSheetId="0">INDEX('[1]Seznam karet'!$E$2:$E$184,MATCH('[1]ASISTENT BODOVANI'!$B$13,'[1]Seznam karet'!$B$2:$B$184,0))</definedName>
    <definedName name="lookup2B12">INDEX('Seznam karet'!$E$2:$E$182,MATCH('ASISTENT BODOVANI'!$B$13,'Seznam karet'!$B$2:$B$182,0))</definedName>
    <definedName name="lookup2B13" localSheetId="0">INDEX('[1]Seznam karet'!$E$2:$E$184,MATCH('[1]ASISTENT BODOVANI'!$B$14,'[1]Seznam karet'!$B$2:$B$184,0))</definedName>
    <definedName name="lookup2B13">INDEX('Seznam karet'!$E$2:$E$182,MATCH('ASISTENT BODOVANI'!$B$14,'Seznam karet'!$B$2:$B$182,0))</definedName>
    <definedName name="lookup2B14" localSheetId="0">INDEX('[1]Seznam karet'!$E$2:$E$184,MATCH('[1]ASISTENT BODOVANI'!$B$15,'[1]Seznam karet'!$B$2:$B$184,0))</definedName>
    <definedName name="lookup2B14">INDEX('Seznam karet'!$E$2:$E$182,MATCH('ASISTENT BODOVANI'!$B$15,'Seznam karet'!$B$2:$B$182,0))</definedName>
    <definedName name="lookup2B15" localSheetId="0">INDEX('[1]Seznam karet'!$E$2:$E$184,MATCH('[1]ASISTENT BODOVANI'!$B$16,'[1]Seznam karet'!$B$2:$B$184,0))</definedName>
    <definedName name="lookup2B15">INDEX('Seznam karet'!$E$2:$E$182,MATCH('ASISTENT BODOVANI'!$B$16,'Seznam karet'!$B$2:$B$182,0))</definedName>
    <definedName name="lookup2B16" localSheetId="0">INDEX('[1]Seznam karet'!$E$2:$E$184,MATCH('[1]ASISTENT BODOVANI'!$B$17,'[1]Seznam karet'!$B$2:$B$184,0))</definedName>
    <definedName name="lookup2B16">INDEX('Seznam karet'!$E$2:$E$182,MATCH('ASISTENT BODOVANI'!$B$17,'Seznam karet'!$B$2:$B$182,0))</definedName>
    <definedName name="lookup2B17" localSheetId="0">INDEX('[1]Seznam karet'!$E$2:$E$184,MATCH('[1]ASISTENT BODOVANI'!$B$18,'[1]Seznam karet'!$B$2:$B$184,0))</definedName>
    <definedName name="lookup2B17">INDEX('Seznam karet'!$E$2:$E$182,MATCH('ASISTENT BODOVANI'!$B$18,'Seznam karet'!$B$2:$B$182,0))</definedName>
    <definedName name="lookup2B18" localSheetId="0">INDEX('[1]Seznam karet'!$E$2:$E$184,MATCH('[1]ASISTENT BODOVANI'!$B$19,'[1]Seznam karet'!$B$2:$B$184,0))</definedName>
    <definedName name="lookup2B18">INDEX('Seznam karet'!$E$2:$E$182,MATCH('ASISTENT BODOVANI'!$B$19,'Seznam karet'!$B$2:$B$182,0))</definedName>
    <definedName name="lookup2B19" localSheetId="0">INDEX('[1]Seznam karet'!$E$2:$E$184,MATCH('[1]ASISTENT BODOVANI'!$B$20,'[1]Seznam karet'!$B$2:$B$184,0))</definedName>
    <definedName name="lookup2B19">INDEX('Seznam karet'!$E$2:$E$182,MATCH('ASISTENT BODOVANI'!$B$20,'Seznam karet'!$B$2:$B$182,0))</definedName>
    <definedName name="lookup2B2" localSheetId="0">INDEX('[1]Seznam karet'!$E$2:$E$184,MATCH('[1]ASISTENT BODOVANI'!$B$3,'[1]Seznam karet'!$B$2:$B$184,0))</definedName>
    <definedName name="lookup2B2">INDEX('Seznam karet'!$E$2:$E$182,MATCH('ASISTENT BODOVANI'!$B$3,'Seznam karet'!$B$2:$B$182,0))</definedName>
    <definedName name="lookup2B20" localSheetId="0">INDEX('[1]Seznam karet'!$E$2:$E$184,MATCH('[1]ASISTENT BODOVANI'!$B$21,'[1]Seznam karet'!$B$2:$B$184,0))</definedName>
    <definedName name="lookup2B20">INDEX('Seznam karet'!$E$2:$E$182,MATCH('ASISTENT BODOVANI'!$B$21,'Seznam karet'!$B$2:$B$182,0))</definedName>
    <definedName name="lookup2B21" localSheetId="0">INDEX('[1]Seznam karet'!$E$2:$E$184,MATCH('[1]ASISTENT BODOVANI'!$B$22,'[1]Seznam karet'!$B$2:$B$184,0))</definedName>
    <definedName name="lookup2B21">INDEX('Seznam karet'!$E$2:$E$182,MATCH('ASISTENT BODOVANI'!$B$22,'Seznam karet'!$B$2:$B$182,0))</definedName>
    <definedName name="lookup2B22" localSheetId="0">INDEX('[1]Seznam karet'!$E$2:$E$184,MATCH('[1]ASISTENT BODOVANI'!$B$23,'[1]Seznam karet'!$B$2:$B$184,0))</definedName>
    <definedName name="lookup2B22">INDEX('Seznam karet'!$E$2:$E$182,MATCH('ASISTENT BODOVANI'!$B$23,'Seznam karet'!$B$2:$B$182,0))</definedName>
    <definedName name="lookup2B23" localSheetId="0">INDEX('[1]Seznam karet'!$E$2:$E$184,MATCH('[1]ASISTENT BODOVANI'!$B$24,'[1]Seznam karet'!$B$2:$B$184,0))</definedName>
    <definedName name="lookup2B23">INDEX('Seznam karet'!$E$2:$E$182,MATCH('ASISTENT BODOVANI'!$B$24,'Seznam karet'!$B$2:$B$182,0))</definedName>
    <definedName name="lookup2B24" localSheetId="0">INDEX('[1]Seznam karet'!$E$2:$E$184,MATCH('[1]ASISTENT BODOVANI'!$B$25,'[1]Seznam karet'!$B$2:$B$184,0))</definedName>
    <definedName name="lookup2B24">INDEX('Seznam karet'!$E$2:$E$182,MATCH('ASISTENT BODOVANI'!$B$25,'Seznam karet'!$B$2:$B$182,0))</definedName>
    <definedName name="lookup2B25" localSheetId="0">INDEX('[1]Seznam karet'!$E$2:$E$184,MATCH('[1]ASISTENT BODOVANI'!$B$26,'[1]Seznam karet'!$B$2:$B$184,0))</definedName>
    <definedName name="lookup2B25">INDEX('Seznam karet'!$E$2:$E$182,MATCH('ASISTENT BODOVANI'!$B$26,'Seznam karet'!$B$2:$B$182,0))</definedName>
    <definedName name="lookup2B3" localSheetId="0">INDEX('[1]Seznam karet'!$E$2:$E$184,MATCH('[1]ASISTENT BODOVANI'!$B$4,'[1]Seznam karet'!$B$2:$B$184,0))</definedName>
    <definedName name="lookup2B3">INDEX('Seznam karet'!$E$2:$E$182,MATCH('ASISTENT BODOVANI'!$B$4,'Seznam karet'!$B$2:$B$182,0))</definedName>
    <definedName name="lookup2B4" localSheetId="0">INDEX('[1]Seznam karet'!$E$2:$E$184,MATCH('[1]ASISTENT BODOVANI'!$B$5,'[1]Seznam karet'!$B$2:$B$184,0))</definedName>
    <definedName name="lookup2B4">INDEX('Seznam karet'!$E$2:$E$182,MATCH('ASISTENT BODOVANI'!$B$5,'Seznam karet'!$B$2:$B$182,0))</definedName>
    <definedName name="lookup2B5" localSheetId="0">INDEX('[1]Seznam karet'!$E$2:$E$184,MATCH('[1]ASISTENT BODOVANI'!$B$6,'[1]Seznam karet'!$B$2:$B$184,0))</definedName>
    <definedName name="lookup2B5">INDEX('Seznam karet'!$E$2:$E$182,MATCH('ASISTENT BODOVANI'!$B$6,'Seznam karet'!$B$2:$B$182,0))</definedName>
    <definedName name="lookup2B6" localSheetId="0">INDEX('[1]Seznam karet'!$E$2:$E$184,MATCH('[1]ASISTENT BODOVANI'!$B$7,'[1]Seznam karet'!$B$2:$B$184,0))</definedName>
    <definedName name="lookup2B6">INDEX('Seznam karet'!$E$2:$E$182,MATCH('ASISTENT BODOVANI'!$B$7,'Seznam karet'!$B$2:$B$182,0))</definedName>
    <definedName name="lookup2B7" localSheetId="0">INDEX('[1]Seznam karet'!$E$2:$E$184,MATCH('[1]ASISTENT BODOVANI'!$B$8,'[1]Seznam karet'!$B$2:$B$184,0))</definedName>
    <definedName name="lookup2B7">INDEX('Seznam karet'!$E$2:$E$182,MATCH('ASISTENT BODOVANI'!$B$8,'Seznam karet'!$B$2:$B$182,0))</definedName>
    <definedName name="lookup2B8" localSheetId="0">INDEX('[1]Seznam karet'!$E$2:$E$184,MATCH('[1]ASISTENT BODOVANI'!$B$9,'[1]Seznam karet'!$B$2:$B$184,0))</definedName>
    <definedName name="lookup2B8">INDEX('Seznam karet'!$E$2:$E$182,MATCH('ASISTENT BODOVANI'!$B$9,'Seznam karet'!$B$2:$B$182,0))</definedName>
    <definedName name="lookup2B9" localSheetId="0">INDEX('[1]Seznam karet'!$E$2:$E$184,MATCH('[1]ASISTENT BODOVANI'!$B$10,'[1]Seznam karet'!$B$2:$B$184,0))</definedName>
    <definedName name="lookup2B9">INDEX('Seznam karet'!$E$2:$E$182,MATCH('ASISTENT BODOVANI'!$B$10,'Seznam karet'!$B$2:$B$182,0))</definedName>
    <definedName name="_xlnm.Print_Area" localSheetId="0">' VSTUP PLANOVAC'!$B$1:$AE$49</definedName>
    <definedName name="_xlnm.Print_Area" localSheetId="1">'Plánovač KARTY'!$B$1:$AE$49</definedName>
    <definedName name="_xlnm.Print_Area" localSheetId="4">'ZAPIS BODY CVIKY'!$A$2:$S$42</definedName>
    <definedName name="OBR" localSheetId="0">VLOOKUP('[1]ASISTENT BODOVANI'!XFB1048574,'[1]Seznam karet'!$B:$D,3,0)</definedName>
    <definedName name="OBR">VLOOKUP('ASISTENT BODOVANI'!XFB1048574,'Seznam karet'!$B:$D,3,0)</definedName>
    <definedName name="START" localSheetId="0">#REF!</definedName>
    <definedName name="START">#REF!</definedName>
    <definedName name="STARTOVKA" localSheetId="0">#REF!</definedName>
    <definedName name="STARTOVKA">#REF!</definedName>
    <definedName name="ý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"/>
  <c r="K2"/>
  <c r="AK16"/>
  <c r="AJ3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K3"/>
  <c r="AK4"/>
  <c r="AK5"/>
  <c r="AK6"/>
  <c r="AK7"/>
  <c r="AK8"/>
  <c r="AK9"/>
  <c r="AK10"/>
  <c r="AK11"/>
  <c r="AK12"/>
  <c r="AK13"/>
  <c r="AK14"/>
  <c r="AK15"/>
  <c r="AK17"/>
  <c r="AK18"/>
  <c r="AK19"/>
  <c r="AK20"/>
  <c r="AK21"/>
  <c r="AK22"/>
  <c r="AK23"/>
  <c r="AK24"/>
  <c r="AK25"/>
  <c r="AK26"/>
  <c r="D10" i="14" l="1"/>
  <c r="D8"/>
  <c r="D4"/>
  <c r="D2"/>
  <c r="AD2" i="1" l="1"/>
  <c r="D1" i="3" s="1"/>
  <c r="T2" i="1"/>
  <c r="Q2"/>
  <c r="Y44" i="13"/>
  <c r="Z44" s="1"/>
  <c r="Y45"/>
  <c r="Z45" s="1"/>
  <c r="Y46"/>
  <c r="Z46" s="1"/>
  <c r="Y47"/>
  <c r="Z47" s="1"/>
  <c r="Y48"/>
  <c r="Z48" s="1"/>
  <c r="Y49"/>
  <c r="Z49" s="1"/>
  <c r="C44"/>
  <c r="D44" s="1"/>
  <c r="J44"/>
  <c r="K44" s="1"/>
  <c r="Q44"/>
  <c r="R44" s="1"/>
  <c r="C45"/>
  <c r="D45" s="1"/>
  <c r="J45"/>
  <c r="K45" s="1"/>
  <c r="Q45"/>
  <c r="R45" s="1"/>
  <c r="C46"/>
  <c r="D46" s="1"/>
  <c r="J46"/>
  <c r="K46" s="1"/>
  <c r="Q46"/>
  <c r="R46" s="1"/>
  <c r="C47"/>
  <c r="D47" s="1"/>
  <c r="J47"/>
  <c r="K47" s="1"/>
  <c r="Q47"/>
  <c r="R47" s="1"/>
  <c r="C48"/>
  <c r="D48" s="1"/>
  <c r="J48"/>
  <c r="K48" s="1"/>
  <c r="Q48"/>
  <c r="R48" s="1"/>
  <c r="C49"/>
  <c r="D49" s="1"/>
  <c r="J49"/>
  <c r="K49" s="1"/>
  <c r="Q49"/>
  <c r="R49" s="1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K7"/>
  <c r="AK6"/>
  <c r="AK5"/>
  <c r="AK4"/>
  <c r="AK3"/>
  <c r="D6" i="9" l="1"/>
  <c r="N4"/>
  <c r="D4"/>
  <c r="D12"/>
  <c r="C1" i="3"/>
  <c r="K8" i="9" l="1"/>
  <c r="AL3" i="1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C44"/>
  <c r="D44" s="1"/>
  <c r="J44"/>
  <c r="K44" s="1"/>
  <c r="Q44"/>
  <c r="R44" s="1"/>
  <c r="Y44"/>
  <c r="Z44" s="1"/>
  <c r="C45"/>
  <c r="D45" s="1"/>
  <c r="J45"/>
  <c r="K45" s="1"/>
  <c r="Q45"/>
  <c r="R45" s="1"/>
  <c r="Y45"/>
  <c r="Z45" s="1"/>
  <c r="C46"/>
  <c r="D46" s="1"/>
  <c r="J46"/>
  <c r="K46" s="1"/>
  <c r="Q46"/>
  <c r="R46" s="1"/>
  <c r="Y46"/>
  <c r="Z46" s="1"/>
  <c r="C47"/>
  <c r="D47" s="1"/>
  <c r="J47"/>
  <c r="K47" s="1"/>
  <c r="Q47"/>
  <c r="R47" s="1"/>
  <c r="Y47"/>
  <c r="Z47" s="1"/>
  <c r="C48"/>
  <c r="D48" s="1"/>
  <c r="J48"/>
  <c r="K48" s="1"/>
  <c r="Q48"/>
  <c r="R48" s="1"/>
  <c r="Y48"/>
  <c r="Z48" s="1"/>
  <c r="C49"/>
  <c r="D49" s="1"/>
  <c r="J49"/>
  <c r="K49" s="1"/>
  <c r="Q49"/>
  <c r="R49" s="1"/>
  <c r="Y49"/>
  <c r="Z49" s="1"/>
  <c r="B25" i="3" l="1"/>
  <c r="B26"/>
  <c r="B10"/>
  <c r="B3"/>
  <c r="B4"/>
  <c r="B5"/>
  <c r="B6"/>
  <c r="B7"/>
  <c r="B8"/>
  <c r="B9"/>
  <c r="B11"/>
  <c r="B12"/>
  <c r="B13"/>
  <c r="B14"/>
  <c r="B15"/>
  <c r="B16"/>
  <c r="B17"/>
  <c r="B18"/>
  <c r="B19"/>
  <c r="B20"/>
  <c r="B21"/>
  <c r="B22"/>
  <c r="B23"/>
  <c r="B2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3"/>
  <c r="J37" i="9" l="1"/>
  <c r="B37"/>
  <c r="B21"/>
  <c r="J35"/>
  <c r="J19"/>
  <c r="B35"/>
  <c r="J33"/>
  <c r="B25"/>
  <c r="J29"/>
  <c r="J21"/>
  <c r="B29"/>
  <c r="J27"/>
  <c r="B27"/>
  <c r="J25"/>
  <c r="J17"/>
  <c r="B33"/>
  <c r="B17"/>
  <c r="J31"/>
  <c r="J23"/>
  <c r="J15"/>
  <c r="B31"/>
  <c r="C19"/>
  <c r="H23" i="3"/>
  <c r="L31" i="9"/>
  <c r="H19" i="3"/>
  <c r="L23" i="9"/>
  <c r="H15" i="3"/>
  <c r="L15" i="9"/>
  <c r="H11" i="3"/>
  <c r="C31" i="9"/>
  <c r="H6" i="3"/>
  <c r="C21" i="9"/>
  <c r="F10" i="3"/>
  <c r="C29" i="9"/>
  <c r="H22" i="3"/>
  <c r="L29" i="9"/>
  <c r="H18" i="3"/>
  <c r="L21" i="9"/>
  <c r="H14" i="3"/>
  <c r="C37" i="9"/>
  <c r="H9" i="3"/>
  <c r="C27" i="9"/>
  <c r="F26" i="3"/>
  <c r="L37" i="9"/>
  <c r="H21" i="3"/>
  <c r="L27" i="9"/>
  <c r="H17" i="3"/>
  <c r="L19" i="9"/>
  <c r="H13" i="3"/>
  <c r="C35" i="9"/>
  <c r="H8" i="3"/>
  <c r="C25" i="9"/>
  <c r="I25" i="3"/>
  <c r="L35" i="9"/>
  <c r="F24" i="3"/>
  <c r="L33" i="9"/>
  <c r="F20" i="3"/>
  <c r="L25" i="9"/>
  <c r="F16" i="3"/>
  <c r="L17" i="9"/>
  <c r="F12" i="3"/>
  <c r="C33" i="9"/>
  <c r="H7" i="3"/>
  <c r="C23" i="9"/>
  <c r="H4" i="3"/>
  <c r="C17" i="9"/>
  <c r="B23"/>
  <c r="H5" i="3"/>
  <c r="I3"/>
  <c r="C15" i="9"/>
  <c r="B19"/>
  <c r="C21" i="3"/>
  <c r="C25"/>
  <c r="C13"/>
  <c r="C9"/>
  <c r="C5"/>
  <c r="B15" i="9"/>
  <c r="C23" i="3"/>
  <c r="C19"/>
  <c r="C15"/>
  <c r="C11"/>
  <c r="C7"/>
  <c r="C3"/>
  <c r="C17"/>
  <c r="C26"/>
  <c r="C22"/>
  <c r="C18"/>
  <c r="C14"/>
  <c r="C10"/>
  <c r="C6"/>
  <c r="C24"/>
  <c r="C20"/>
  <c r="C16"/>
  <c r="C12"/>
  <c r="C8"/>
  <c r="C4"/>
  <c r="I10"/>
  <c r="G25"/>
  <c r="F25"/>
  <c r="H25"/>
  <c r="H10"/>
  <c r="G10"/>
  <c r="H3"/>
  <c r="H20"/>
  <c r="H12"/>
  <c r="G24"/>
  <c r="G16"/>
  <c r="G3"/>
  <c r="H24"/>
  <c r="H16"/>
  <c r="F3"/>
  <c r="G20"/>
  <c r="G12"/>
  <c r="I24"/>
  <c r="I23"/>
  <c r="I22"/>
  <c r="I21"/>
  <c r="I20"/>
  <c r="I19"/>
  <c r="I18"/>
  <c r="I17"/>
  <c r="I16"/>
  <c r="I15"/>
  <c r="I14"/>
  <c r="I13"/>
  <c r="I12"/>
  <c r="I11"/>
  <c r="I9"/>
  <c r="I8"/>
  <c r="I7"/>
  <c r="I6"/>
  <c r="I5"/>
  <c r="I4"/>
  <c r="F23"/>
  <c r="F22"/>
  <c r="F21"/>
  <c r="F19"/>
  <c r="F18"/>
  <c r="F17"/>
  <c r="F15"/>
  <c r="F14"/>
  <c r="F13"/>
  <c r="F11"/>
  <c r="F9"/>
  <c r="F8"/>
  <c r="F7"/>
  <c r="F6"/>
  <c r="F5"/>
  <c r="F4"/>
  <c r="G23"/>
  <c r="G22"/>
  <c r="G21"/>
  <c r="G19"/>
  <c r="G18"/>
  <c r="G17"/>
  <c r="G15"/>
  <c r="G14"/>
  <c r="G13"/>
  <c r="G11"/>
  <c r="G9"/>
  <c r="G8"/>
  <c r="G7"/>
  <c r="G6"/>
  <c r="G5"/>
  <c r="G4"/>
  <c r="I26"/>
  <c r="H26"/>
  <c r="G26"/>
  <c r="D25" i="9" l="1"/>
  <c r="M33"/>
  <c r="M21"/>
  <c r="M15"/>
  <c r="D35"/>
  <c r="D17"/>
  <c r="M25"/>
  <c r="D37"/>
  <c r="M19"/>
  <c r="D31"/>
  <c r="D27"/>
  <c r="M17"/>
  <c r="D29"/>
  <c r="M37"/>
  <c r="D23"/>
  <c r="M31"/>
  <c r="D19"/>
  <c r="M27"/>
  <c r="D33"/>
  <c r="D21"/>
  <c r="M29"/>
  <c r="D15"/>
  <c r="M23"/>
  <c r="M35"/>
</calcChain>
</file>

<file path=xl/sharedStrings.xml><?xml version="1.0" encoding="utf-8"?>
<sst xmlns="http://schemas.openxmlformats.org/spreadsheetml/2006/main" count="904" uniqueCount="502">
  <si>
    <t>308a</t>
  </si>
  <si>
    <t>309b</t>
  </si>
  <si>
    <t>308c</t>
  </si>
  <si>
    <t>S</t>
  </si>
  <si>
    <t>Stat.</t>
  </si>
  <si>
    <t>*</t>
  </si>
  <si>
    <t xml:space="preserve">     </t>
  </si>
  <si>
    <t>Start</t>
  </si>
  <si>
    <t>25a</t>
  </si>
  <si>
    <t>25b</t>
  </si>
  <si>
    <t>25c</t>
  </si>
  <si>
    <t>25d</t>
  </si>
  <si>
    <t>108a</t>
  </si>
  <si>
    <t>108b</t>
  </si>
  <si>
    <t>108c</t>
  </si>
  <si>
    <t>114a</t>
  </si>
  <si>
    <t>114b</t>
  </si>
  <si>
    <t>114c</t>
  </si>
  <si>
    <t>114d</t>
  </si>
  <si>
    <t>115a</t>
  </si>
  <si>
    <t>115b</t>
  </si>
  <si>
    <t>115c</t>
  </si>
  <si>
    <t>115d</t>
  </si>
  <si>
    <t>214a</t>
  </si>
  <si>
    <t>214b</t>
  </si>
  <si>
    <t>214c</t>
  </si>
  <si>
    <t>214d</t>
  </si>
  <si>
    <t>221a</t>
  </si>
  <si>
    <t>221b</t>
  </si>
  <si>
    <t>221c</t>
  </si>
  <si>
    <t>221d</t>
  </si>
  <si>
    <t>222a</t>
  </si>
  <si>
    <t>222b</t>
  </si>
  <si>
    <t>222c</t>
  </si>
  <si>
    <t>222d</t>
  </si>
  <si>
    <t>302a</t>
  </si>
  <si>
    <t>302b</t>
  </si>
  <si>
    <t>302c</t>
  </si>
  <si>
    <t>302d</t>
  </si>
  <si>
    <t>308b</t>
  </si>
  <si>
    <t>308d</t>
  </si>
  <si>
    <t>309a</t>
  </si>
  <si>
    <t>309c</t>
  </si>
  <si>
    <t>309d</t>
  </si>
  <si>
    <t>319a</t>
  </si>
  <si>
    <t>319b</t>
  </si>
  <si>
    <t>319c</t>
  </si>
  <si>
    <t>319d</t>
  </si>
  <si>
    <t>x</t>
  </si>
  <si>
    <t>Organizátor</t>
  </si>
  <si>
    <t>Třída</t>
  </si>
  <si>
    <t>Karta</t>
  </si>
  <si>
    <t>Popis</t>
  </si>
  <si>
    <t xml:space="preserve"> Miska</t>
  </si>
  <si>
    <t xml:space="preserve">   Kužel</t>
  </si>
  <si>
    <t>Rozhodčí: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</si>
  <si>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</si>
  <si>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</si>
  <si>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</si>
  <si>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</si>
  <si>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</si>
  <si>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</si>
  <si>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</si>
  <si>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</si>
  <si>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</si>
  <si>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</si>
  <si>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Stop</t>
  </si>
  <si>
    <t>Stop - Lehni</t>
  </si>
  <si>
    <t>Stop - Lehni - Sedni</t>
  </si>
  <si>
    <t>Stop - Lehni - Okolo psa</t>
  </si>
  <si>
    <t>Obrat vpravo za chůze</t>
  </si>
  <si>
    <t>Obrat vlevo za chůze</t>
  </si>
  <si>
    <t>Obrat zpět vpravo</t>
  </si>
  <si>
    <t>Obrat zpět vlevo</t>
  </si>
  <si>
    <t>Čelem vzad psovod vlevo pes vpravo</t>
  </si>
  <si>
    <t>270° vpravo</t>
  </si>
  <si>
    <t>270° vlevo</t>
  </si>
  <si>
    <t>360° vpravo</t>
  </si>
  <si>
    <t>Předsednutí - Pes vpravo okolo (psovoda) stop</t>
  </si>
  <si>
    <t>Předsednutí - Pes vlevo okolo (psovoda) stop</t>
  </si>
  <si>
    <t>Předsednutí - Pes vpravo okolo vpřed</t>
  </si>
  <si>
    <t>Předsednutí - Pes vlevo okolo vpřed</t>
  </si>
  <si>
    <t>Pomalé tempo</t>
  </si>
  <si>
    <t>Rychlé tempo</t>
  </si>
  <si>
    <t>Normální tempo (chůze)</t>
  </si>
  <si>
    <t>Spirála zprava - pes vně (zvenku)</t>
  </si>
  <si>
    <t>Spirála zleva - pes uvnitř</t>
  </si>
  <si>
    <t>Slalom jednoduchý</t>
  </si>
  <si>
    <t>Slalom tam a zpět</t>
  </si>
  <si>
    <t>Figura 8 bez rušivého vlivu</t>
  </si>
  <si>
    <t>Stop - Jeden krok vpřed</t>
  </si>
  <si>
    <t>Předsednutí - Jeden krok zpět - Pes vpravo okolo (psovoda) stop</t>
  </si>
  <si>
    <t>Předsednutí - Jeden krok zpět - Pes vlevo okolo (psovoda) stop</t>
  </si>
  <si>
    <t>Předsednutí - Jeden krok zpět - Pes vpravo okolo vpřed</t>
  </si>
  <si>
    <t>Předsednutí - Jeden krok zpět - Pes vlevo okolo vpřed</t>
  </si>
  <si>
    <t>Kruhová spirála - pes zvenku</t>
  </si>
  <si>
    <t>Kruhová spirála - pes uvnitř</t>
  </si>
  <si>
    <t>360° vlevo</t>
  </si>
  <si>
    <t>Za pohybu - krok stranou - vpravo</t>
  </si>
  <si>
    <t>Stop - 90° obrat vpravo - chůze</t>
  </si>
  <si>
    <t>Stop - 90° obrat vlevo - chůze</t>
  </si>
  <si>
    <t>Stop - 90° obrat vpravo - stop</t>
  </si>
  <si>
    <t>Stop - 90° obrat vlevo - stop</t>
  </si>
  <si>
    <t>Zastavit - Lehni</t>
  </si>
  <si>
    <t>Stop - rychlé tempo ze sedu</t>
  </si>
  <si>
    <t>Slalom jednoduchý s rušivým vlivem</t>
  </si>
  <si>
    <t>180° obrat vpravo</t>
  </si>
  <si>
    <t>180° obrat vlevo</t>
  </si>
  <si>
    <t>Předsednutí - úkrok stranou - vpravo + C</t>
  </si>
  <si>
    <t>Předsednutí - úkrok stranou - vpravo - Pes vpravo okolo (psovoda) stop</t>
  </si>
  <si>
    <t>Předsednutí - úkrok stranou - vpravo - Pes vlevo okolo (psovoda) stop</t>
  </si>
  <si>
    <t>Předsednutí - úkrok stranou - vpravo - Pes vpravo okolo vpřed</t>
  </si>
  <si>
    <t>Předsednutí - úkrok stranou - vpravo - Pes vlevo okolo vpřed</t>
  </si>
  <si>
    <t>Předsednutí - úkrok stranou - vlevo + C</t>
  </si>
  <si>
    <t>Předsednutí - úkrok stranou - vlevo - Pes vpravo okolo (psovoda) stop</t>
  </si>
  <si>
    <t>Předsednutí - úkrok stranou - vlevo - Pes vlevo okolo (psovoda) stop</t>
  </si>
  <si>
    <t>Předsednutí - úkrok stranou - vlevo - Pes vpravo okolo vpřed</t>
  </si>
  <si>
    <t>Předsednutí - úkrok stranou - vlevo - Pes vlevo okolo vpřed</t>
  </si>
  <si>
    <t>2x čelem vzad - psovod vlevo, pes vpravo</t>
  </si>
  <si>
    <t>Figura 8 s rušivým vlivem</t>
  </si>
  <si>
    <t>Zastavení ve stoje</t>
  </si>
  <si>
    <t>Stůj - 90° obrat vpravo - s pohybem</t>
  </si>
  <si>
    <t>Stůj - 90° obrat vlevo - s pohybem</t>
  </si>
  <si>
    <t>Stop - 90° obrat vpravo - krok vpřed - stop</t>
  </si>
  <si>
    <t>Stop - 90° obrat vlevo - krok vpřed - stop</t>
  </si>
  <si>
    <t>Stop - 180° obrat zpět vpravo - stop</t>
  </si>
  <si>
    <t>Stop - 180° obrat zpět vlevo - stop</t>
  </si>
  <si>
    <t>Stop - 180° obrat zpět vpravo - s pohybem</t>
  </si>
  <si>
    <t>Stop - 180° obrat zpět vlevo - s pohybem</t>
  </si>
  <si>
    <t>Stop - úkrok vpravo - stop</t>
  </si>
  <si>
    <t>Stop - vstaň</t>
  </si>
  <si>
    <t>Stop - vstaň - sedni</t>
  </si>
  <si>
    <t>Stop - odložení psa v sedě</t>
  </si>
  <si>
    <t>Zastavit - lehni - odchod</t>
  </si>
  <si>
    <t>Otočení - zpět ke psu</t>
  </si>
  <si>
    <t>Otočení - přivolání do předsednutí + C</t>
  </si>
  <si>
    <t>Otočení - přivolání do předsednutí - Pes vpravo okolo (psovoda) stop</t>
  </si>
  <si>
    <t>Otočení - přivolání do předsednutí - Pes vlevo okolo (psovoda) stop</t>
  </si>
  <si>
    <t>Otočení - přivolání do předsednutí - Pes vpravo okolo vpřed</t>
  </si>
  <si>
    <t>Otočení - přivolání do předsednutí - Pes vlevo okolo vpřed</t>
  </si>
  <si>
    <t>Bez otočení - přivolání k noze</t>
  </si>
  <si>
    <t>Otočení - přivolání k noze</t>
  </si>
  <si>
    <t>Skok přes překážku - psovod těsně vedle překážky</t>
  </si>
  <si>
    <t>Z poslední pozice - odchod k přivolání přes překážku</t>
  </si>
  <si>
    <t>Slalom tam a zpět s rušivým vlivem</t>
  </si>
  <si>
    <t>Předsednutí - stůj - 1,2,3 kroky zpět + C</t>
  </si>
  <si>
    <t>Předsednutí - stůj - 1,2,3 kroky zpět - Pes vpravo okolo (psovoda) stop</t>
  </si>
  <si>
    <t>Předsednutí - stůj - 1,2,3 kroky zpět - Pes vlevo okolo (psovoda) stop</t>
  </si>
  <si>
    <t>Předsednutí - stůj - 1,2,3 kroky zpět - Pes vpravo okolo vpřed</t>
  </si>
  <si>
    <t>Předsednutí - stůj - 1,2,3 kroky zpět - Pes vlevo okolo vpřed</t>
  </si>
  <si>
    <t>Předsednutí - úkrok vlevo - úkrok vpravo - předsednutí + C</t>
  </si>
  <si>
    <t>Předsednutí - úkrok vlevo - úkrok vpravo - předsednutí - Pes vpravo okolo (psovoda) stop</t>
  </si>
  <si>
    <t>Předsednutí - úkrok vlevo - úkrok vpravo - předsednutí - Pes vlevo okolo (psovoda) stop</t>
  </si>
  <si>
    <t>Předsednutí - úkrok vlevo - úkrok vpravo - předsednutí - Pes vpravo okolo vpřed</t>
  </si>
  <si>
    <t>Předsednutí - úkrok vlevo - úkrok vpravo - předsednutí - Pes vlevo okolo vpřed</t>
  </si>
  <si>
    <t>Stůj - 90° obrat vpravo - stůj</t>
  </si>
  <si>
    <t>Stůj - 90° obrat vlevo - stůj</t>
  </si>
  <si>
    <t>Stůj - 180° obrat vpravo - vpřed</t>
  </si>
  <si>
    <t>Stůj - 180° obrat vlevo - vpřed</t>
  </si>
  <si>
    <t>Stůj - 1,2,3 kroky vpřed</t>
  </si>
  <si>
    <t>Stop - odložení v sedě - odchod šikmo</t>
  </si>
  <si>
    <t>Otočení - přivolání z úhlu do předsednutí + C</t>
  </si>
  <si>
    <t>Otočení - přivolání z úhlu do předsednutí - Pes vpravo okolo (psovoda) stop</t>
  </si>
  <si>
    <t>Otočení - přivolání z úhlu do předsednutí - Pes vlevo okolo (psovoda) stop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</si>
  <si>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</si>
  <si>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</si>
  <si>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</si>
  <si>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</si>
  <si>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Zastavení - 3 kroky zpět - vpřed</t>
  </si>
  <si>
    <t>Zůstaň - stát - odchod</t>
  </si>
  <si>
    <t>Otočení - zastavení do lehu - přivolání do předsednutí + C</t>
  </si>
  <si>
    <t>Otočení - zastavení do lehu - přivolání do předsednutí - Pes vpravo okolo (psovoda) stop</t>
  </si>
  <si>
    <t>Otočení - zastavení do lehu - přivolání do předsednutí - Pes vlevo okolo (psovoda) stop</t>
  </si>
  <si>
    <t>Otočení - zastavení do lehu - přivolání do předsednutí - Pes vlevo okolo vpřed</t>
  </si>
  <si>
    <t>Otočení - polohy na vzdálenost lehni, sedni - přivolání do předsednutí + C</t>
  </si>
  <si>
    <t>Otočení - polohy na vzdálenost lehni, sedni - přivolání do předsednutí - Pes vpravo okolo (psovoda) stop</t>
  </si>
  <si>
    <t>Otočení - polohy na vzdálenost lehni, sedni - přivolání do předsednutí - Pes vlevo okolo (psovoda) stop</t>
  </si>
  <si>
    <t>Otočení - polohy na vzdálenost lehni, sedni - přivolání do předsednutí - Pes vlevo okolo vpřed</t>
  </si>
  <si>
    <t>Za pohybu do sedu</t>
  </si>
  <si>
    <t>Za pohybu do lehu</t>
  </si>
  <si>
    <t>Za pohybu do stoje</t>
  </si>
  <si>
    <t>Pes překážku - psovod vedle překážky</t>
  </si>
  <si>
    <t>Z poslední pozice - odchod šikmo - přivolání přes překážku</t>
  </si>
  <si>
    <t>Stůj - 180° vpravo - stůj</t>
  </si>
  <si>
    <t>Stůj - 180° vlevo - stůj</t>
  </si>
  <si>
    <t>Stůj - okolo psovoda - stůj</t>
  </si>
  <si>
    <t>Bez otočení do předsednutí + C</t>
  </si>
  <si>
    <t>Bez otočení do předsednutí - Pes vpravo okolo (psovoda) stop</t>
  </si>
  <si>
    <t>Bez otočení do předsednutí - Pes vlevo okolo (psovoda) stop</t>
  </si>
  <si>
    <t>Bez otočení do předsednutí - Pes vlevo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</si>
  <si>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</si>
  <si>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</si>
  <si>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</si>
  <si>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 xml:space="preserve">    Pořadí stanovišť</t>
  </si>
  <si>
    <t>Stop - Obejít psa</t>
  </si>
  <si>
    <t>POPIS</t>
  </si>
  <si>
    <t>č.</t>
  </si>
  <si>
    <t>Sedni</t>
  </si>
  <si>
    <t xml:space="preserve">Psovod na konci stojí vedle psa </t>
  </si>
  <si>
    <t>úhel sedu, ochota, přešlapy</t>
  </si>
  <si>
    <t>Lehni</t>
  </si>
  <si>
    <t xml:space="preserve">Sedni, psovod na konci stojí vedle psa </t>
  </si>
  <si>
    <t xml:space="preserve">Sedni; Lehni; Sedni;  Psovod při každé pozici stojí vedle psa </t>
  </si>
  <si>
    <t xml:space="preserve">Zatočení doprava </t>
  </si>
  <si>
    <t xml:space="preserve">Zatočení doleva </t>
  </si>
  <si>
    <t xml:space="preserve">Čelem vzad vpravo </t>
  </si>
  <si>
    <t>Malý oblouk dovolen</t>
  </si>
  <si>
    <t>? Malý oblouk dovolen ?</t>
  </si>
  <si>
    <t xml:space="preserve">Pes a psovod otočení v protisměru </t>
  </si>
  <si>
    <t>HLAVNÍ 10b.</t>
  </si>
  <si>
    <t>DÍLČÍ ČÁST  5b.</t>
  </si>
  <si>
    <t>POZNÁMKA 1-5b.</t>
  </si>
  <si>
    <t>A</t>
  </si>
  <si>
    <t>B</t>
  </si>
  <si>
    <t>Lehké posunutí nohou vpřed je povoleno.</t>
  </si>
  <si>
    <t xml:space="preserve">Předsednutí s ukončením na konci </t>
  </si>
  <si>
    <t>Až 4 kroky, přímý směr, nehýbat nohama</t>
  </si>
  <si>
    <t>Pes přímo k noze vlevo - Stop</t>
  </si>
  <si>
    <t>Sedni                                                              Psovod obejde psa a zastaví se, pes sedí</t>
  </si>
  <si>
    <t>Lehni                                                        Psovod obejde psa</t>
  </si>
  <si>
    <t xml:space="preserve">270° otočení vpravo                                          Pes zůstává u nohy psovoda </t>
  </si>
  <si>
    <t xml:space="preserve">270° otočení vlevo                                                Pes zůstává u nohy psovoda </t>
  </si>
  <si>
    <t xml:space="preserve">360° otočení vpravo                                      Pes zůstává u nohy psovoda </t>
  </si>
  <si>
    <t xml:space="preserve">Změna tempa psovod, pes                       Udržení tempa až do ukončení cviku               </t>
  </si>
  <si>
    <t>Celou dobu do stop nebo cíl nebo změnu</t>
  </si>
  <si>
    <t>Změna tempa psovod, pes</t>
  </si>
  <si>
    <t xml:space="preserve">Spirála vpravo </t>
  </si>
  <si>
    <t xml:space="preserve">Spirála vlevo </t>
  </si>
  <si>
    <t xml:space="preserve">Obejití 3. kuželu           Obejití 2. kuželu                                                                                                                                    Obejití 1. kuželu </t>
  </si>
  <si>
    <t xml:space="preserve">Slalom jednoduchý </t>
  </si>
  <si>
    <t xml:space="preserve">Slalom tam a zpět </t>
  </si>
  <si>
    <t xml:space="preserve">Vchod správnou stranou do slalomu </t>
  </si>
  <si>
    <t xml:space="preserve">Správné uvedení do cviku                      Průchod 3 x středem </t>
  </si>
  <si>
    <t xml:space="preserve">Míjení misek bez převrhnutí a vyžírání </t>
  </si>
  <si>
    <t xml:space="preserve">Pes obchází psovoda </t>
  </si>
  <si>
    <t>Sed                                                                Sed</t>
  </si>
  <si>
    <t xml:space="preserve">Sed  2x                   1 krok                                                           </t>
  </si>
  <si>
    <t xml:space="preserve">2 x předsednutí s ukončením na konci </t>
  </si>
  <si>
    <t>Následování kroku zpět                             Pes vpravo okolo (psovoda) - Stop</t>
  </si>
  <si>
    <t>Následování kroku zpět                             Pes přímo k noze vlevo - Stop</t>
  </si>
  <si>
    <t>Následování kroku zpět                             Pes vpravo okolo vpřed</t>
  </si>
  <si>
    <t>Následování kroku zpět                             Pes vlevo přímo a vpřed</t>
  </si>
  <si>
    <t>nebude-li hlavní cvik předveden, hodnocení je 0 bodů, bez možnosti opakování, 1 čuch=3 body</t>
  </si>
  <si>
    <t>Náraz nebo schození kuželu 3 b.</t>
  </si>
  <si>
    <t xml:space="preserve">Obkroužení 3. kuželu Obkroužení 2. kuželu                                                                                                                                    Obkroužení 1. kuželu </t>
  </si>
  <si>
    <t>KAR</t>
  </si>
  <si>
    <t>ASISTENT BODOVÁNÍ</t>
  </si>
  <si>
    <t>Datum:</t>
  </si>
  <si>
    <t>Název akce:</t>
  </si>
  <si>
    <t>Číslo startu</t>
  </si>
  <si>
    <t>Psovod:</t>
  </si>
  <si>
    <t>info</t>
  </si>
  <si>
    <t>Pes, plemeno:</t>
  </si>
  <si>
    <t>Výška skoku</t>
  </si>
  <si>
    <t>Poznámka</t>
  </si>
  <si>
    <t>Pořadatel: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</si>
  <si>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</si>
  <si>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</si>
  <si>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</si>
  <si>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</si>
  <si>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</si>
  <si>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</si>
  <si>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</si>
  <si>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</si>
  <si>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</si>
  <si>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</si>
  <si>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</si>
  <si>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 xml:space="preserve"> BODOVACÍ KARTA</t>
  </si>
  <si>
    <t xml:space="preserve">360° obrat vlevo                                základní pozice psa u nohy </t>
  </si>
  <si>
    <t xml:space="preserve">úkrok vpravo                                       následování psovoda psem                   psovod zůstává v pohybu </t>
  </si>
  <si>
    <t xml:space="preserve">vpravo </t>
  </si>
  <si>
    <t xml:space="preserve">základní pozice                                         úhel                                                               dodržení psa pozice u nohy </t>
  </si>
  <si>
    <t>vlevo</t>
  </si>
  <si>
    <t xml:space="preserve">základní pozice 2x                                        úhel                                                               dodržení psa pozice u nohy </t>
  </si>
  <si>
    <t xml:space="preserve">základní pozice  2x                                       úhel                                                               dodržení psa pozice u nohy </t>
  </si>
  <si>
    <t>nesmí dělat úkroky do boku a tím korigovat předsednutí psa</t>
  </si>
  <si>
    <t>Nesmí si sám sednout. Psovod velí povel pro položení psa. Pes zaujme polohu vleže, přitom může psovod změnit pozici. Jakmile pes ulehne, psovod se vrací vedle psa.</t>
  </si>
  <si>
    <t>zastavení                                                              ulehnutí</t>
  </si>
  <si>
    <t xml:space="preserve">pozice psovoda vedle psa </t>
  </si>
  <si>
    <t xml:space="preserve">základní pozice                                             okamžité rychlé tempo                             udržení tempa co celý cvik </t>
  </si>
  <si>
    <t xml:space="preserve">Slalom                                                              míjení misky </t>
  </si>
  <si>
    <t xml:space="preserve">správné vejití do slalomu </t>
  </si>
  <si>
    <t xml:space="preserve">obrat vpravo                                                       pes v pozici u nohy </t>
  </si>
  <si>
    <t>Max 4 kroky (pohyby) nohou</t>
  </si>
  <si>
    <t xml:space="preserve">obrat vlevo                                                          pes v pozici u nohy </t>
  </si>
  <si>
    <t xml:space="preserve">2x předsednutí                                                    úkrok vpravo  </t>
  </si>
  <si>
    <t xml:space="preserve">ukončení D0a–d </t>
  </si>
  <si>
    <t>2x předsednutí                                                    úkrok vlevo</t>
  </si>
  <si>
    <t>Bez bočních úkroků u předsednutí, tolerance 30°</t>
  </si>
  <si>
    <t>Bez bočních úkroků u předsednutí, tolerance 30°, odchod vprav od karty</t>
  </si>
  <si>
    <t xml:space="preserve">Obraty se provádí na místě bez mezikroku. </t>
  </si>
  <si>
    <t xml:space="preserve">týmová práce bez mezikroku </t>
  </si>
  <si>
    <t xml:space="preserve">2x otočka </t>
  </si>
  <si>
    <t xml:space="preserve">míjení misek </t>
  </si>
  <si>
    <t xml:space="preserve">právné vejití                                                               3x skrz střed </t>
  </si>
  <si>
    <t xml:space="preserve">Vpravo </t>
  </si>
  <si>
    <t xml:space="preserve">zastavení                                                           stání bez usedání </t>
  </si>
  <si>
    <t xml:space="preserve">Psovod zůstane stát, pes stojí v pozici u nohy  Obrat                                                                       Pes zůstane v pozici u nohy   </t>
  </si>
  <si>
    <t>Vlevo</t>
  </si>
  <si>
    <t>(sežrání pamlsku, převrácení misky nebo krytu), následuje -10 bodů ,není možné opakovat; 3b. Čich, špatná strana;5b.tempo</t>
  </si>
  <si>
    <t>3b. Čich, špatná strana;5b.tempo, (sežrání pamlsku, převrácení misky nebo krytu), následuje -10 bodů, bez možnosti opakování</t>
  </si>
  <si>
    <t xml:space="preserve">Sedni                                                                  Psovod stojí po každé pozici vedle psa   Psovod na konci stojí vedle psa  </t>
  </si>
  <si>
    <t>Lehké posunutí nohou vpřed je povoleno. Pozor na velký oblouk</t>
  </si>
  <si>
    <t>Lehké posunutí nohou vpřed je povoleno.    Pozor na velký oblouk</t>
  </si>
  <si>
    <t>Náraz nebo schození kuželu -3 b.         Prochází po různých stranách -3b.</t>
  </si>
  <si>
    <t>neobsazeno</t>
  </si>
  <si>
    <t>Stop - Obejití psovoda - Stop</t>
  </si>
  <si>
    <t>Z</t>
  </si>
  <si>
    <t xml:space="preserve"> </t>
  </si>
  <si>
    <t>Rozhodčí</t>
  </si>
  <si>
    <t>Tř.</t>
  </si>
  <si>
    <t>vychýlení 5 - 10 b.?</t>
  </si>
  <si>
    <t>RO-Z</t>
  </si>
  <si>
    <t>Stop - 1 krok vpřed + stůj - 2 kroky vpřed + sedni - 3 kroky vpřed + lehni</t>
  </si>
  <si>
    <t>Sedni, stůj, sedni, lehni       1, 2, 3, kroky (pohyb nohou)</t>
  </si>
  <si>
    <r>
      <t xml:space="preserve">Sedni, stůj, sedni, lehni                        následování pohybu vzad psovoda            1, 2, 3, kroky vzad  a  </t>
    </r>
    <r>
      <rPr>
        <b/>
        <sz val="9"/>
        <color indexed="8"/>
        <rFont val="Calibri"/>
        <family val="2"/>
        <charset val="238"/>
      </rPr>
      <t>ukončení D0a-d</t>
    </r>
  </si>
  <si>
    <t>Předsednutí - 1 krok vzad + stůj před psovodem - 2 kroky vzad+ sedni před psovodem - 3 kroky vzad + lehni před psovodem + C</t>
  </si>
  <si>
    <t>Předsednutí - 1 krok vzad + stůj před psovodem - 2 kroky vzad+ sedni před psovodem - 3 kroky vzad + lehni před psovodem - Pes vpravo okolo (psovoda) stop</t>
  </si>
  <si>
    <t>Předsednutí - 1 krok vzad + stůj před psovodem - 2 kroky vzad+ sedni před psovodem - 3 kroky vzad + lehni před psovodem - Pes vlevo okolo (psovoda) stop</t>
  </si>
  <si>
    <t>Předsednutí - 1 krok vzad + stůj před psovodem - 2 kroky vzad+ sedni před psovodem - 3 kroky vzad + lehni před psovodem - Pes vpravo okolo vpřed</t>
  </si>
  <si>
    <t>Předsednutí - 1 krok vzad + stůj před psovodem - 2 kroky vzad+ sedni před psovodem - 3 kroky vzad + lehni před psovodem - Pes vlevo okolo vpřed</t>
  </si>
  <si>
    <t xml:space="preserve">180° obrat vpravo - 180° obrat vlevo  </t>
  </si>
  <si>
    <t xml:space="preserve">obrat vpravo, obrat vlevo </t>
  </si>
  <si>
    <t xml:space="preserve">2 kroky                                                      Pes zůstane v pozici u nohy </t>
  </si>
  <si>
    <t xml:space="preserve">180° obrat vlevo - 180° obrat vpravo  </t>
  </si>
  <si>
    <t>obrat vlevo, obrat vpravo</t>
  </si>
  <si>
    <t xml:space="preserve">Výměna strany za psovodem v pohybu </t>
  </si>
  <si>
    <t xml:space="preserve">Pes změní stranu  </t>
  </si>
  <si>
    <t xml:space="preserve">Pes neudělá velký oblouk                 Psovod je stále v pohybu                      </t>
  </si>
  <si>
    <t xml:space="preserve">Stop – změna za psovodem – stop  </t>
  </si>
  <si>
    <t xml:space="preserve">Pes změní stranu </t>
  </si>
  <si>
    <t xml:space="preserve">Stop - změna před psovodem - stop </t>
  </si>
  <si>
    <t xml:space="preserve">Výměna strany za psovodem                 2x sed </t>
  </si>
  <si>
    <t xml:space="preserve">Výměna strany před psovodem                  2x sed </t>
  </si>
  <si>
    <t xml:space="preserve">225° vpravo </t>
  </si>
  <si>
    <t xml:space="preserve">225° vlevo </t>
  </si>
  <si>
    <t xml:space="preserve">225° otočení vpravo                                  pes zůstává u nohy psovoda </t>
  </si>
  <si>
    <t xml:space="preserve">225° otočení vlevo                                  pes zůstává u nohy psovoda </t>
  </si>
  <si>
    <t xml:space="preserve">obrat vpravo </t>
  </si>
  <si>
    <t>obrat vlevo</t>
  </si>
  <si>
    <t xml:space="preserve">základní pozice                                         3 kroky nohou                                    základní pozice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</si>
  <si>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</si>
  <si>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</si>
  <si>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</si>
  <si>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</si>
  <si>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 xml:space="preserve">Předsednutí                                      Následování kroku zpět                        Leh před psovodem, Ukončení D0a-d </t>
  </si>
  <si>
    <t xml:space="preserve">Pes okolo psovoda v pohybu  </t>
  </si>
  <si>
    <t xml:space="preserve">Psovod zůstává v pohybu </t>
  </si>
  <si>
    <t xml:space="preserve">Pes okolo psovoda </t>
  </si>
  <si>
    <t xml:space="preserve">Pes otočka vně od psovoda – za pohybu  </t>
  </si>
  <si>
    <t xml:space="preserve">pes se otáčí vně od psovoda                           psovod zůstává v pohybu 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</si>
  <si>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</si>
  <si>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</si>
  <si>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</si>
  <si>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</si>
  <si>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</si>
  <si>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 xml:space="preserve">Pes otočka od psovoda – psovod otočka od psa </t>
  </si>
  <si>
    <t>323a</t>
  </si>
  <si>
    <t>323b</t>
  </si>
  <si>
    <t>323c</t>
  </si>
  <si>
    <t>323d</t>
  </si>
  <si>
    <t>Stop – odběhnutí – přivolání do předsednutí za klusu - Pes vpravo okolo (psovoda) stop</t>
  </si>
  <si>
    <t>Stop – odběhnutí – přivolání do předsednutí za klusu - Pes vlevo okolo (psovoda) stop</t>
  </si>
  <si>
    <t>Stop – odběhnutí – přivolání do předsednutí za klusu  - Pes vlevo okolo vpřed</t>
  </si>
  <si>
    <t>Stop – odběhnutí – přivolání do předsednutí za klusu  - Pes vpravo okolo vpřed</t>
  </si>
  <si>
    <t>Bez otočení do předsednutí - Pes vpravo okolo vpřed</t>
  </si>
  <si>
    <t>Otočení - polohy na vzdálenost lehni, sedni - přivolání do předsednutí - Pes vpravo okolo vpřed</t>
  </si>
  <si>
    <t>Otočení - zastavení do lehu - přivolání do předsednutí - Pes vpravo okolo vpřed</t>
  </si>
  <si>
    <t>Otočení - přivolání z úhlu do předsednutí - Pes vpravo okolo vpřed</t>
  </si>
  <si>
    <t xml:space="preserve">Výměna strany před psovodem - za pohybu </t>
  </si>
  <si>
    <t xml:space="preserve">Výměna 180° vlevo </t>
  </si>
  <si>
    <t xml:space="preserve">Výměna 180° vpravo </t>
  </si>
  <si>
    <t xml:space="preserve">Vyslání ke kuželu - stůj </t>
  </si>
  <si>
    <t>·        1 figura z karet 018, 019, 020, 021, 022, 026, 027</t>
  </si>
  <si>
    <t>·        1 cvik z karet 004, 005</t>
  </si>
  <si>
    <t>·        1 obrat doleva z karet 009, 012, 101, 113</t>
  </si>
  <si>
    <t>·        1 cvik z karet 103, 104, 105, 106, 119, 120</t>
  </si>
  <si>
    <t>·        1 přivolání třídy 2 z karet 213, 214, 215, 216</t>
  </si>
  <si>
    <t>·        1 přeskok z karet 217, 218</t>
  </si>
  <si>
    <t>·        1 obrat z karet 203, 204, 205, 206, 225, 226</t>
  </si>
  <si>
    <t>·        1 odmítnutí pamlsku z karet 111, 117, 220</t>
  </si>
  <si>
    <t>·        1 přivolání třídy 3 z karet 302, 308, 309, 319, 320, 321, 322</t>
  </si>
  <si>
    <t>·        1 cvik z karet 310, 311, 312</t>
  </si>
  <si>
    <t>·        1 cvik stůj z karet 303, 304, 305, 306, 307, 316, 317, 318</t>
  </si>
  <si>
    <t>RO-V</t>
  </si>
  <si>
    <t xml:space="preserve">Pozn.: Karta 016 (rychlé tempo) a karta 110 (rychle vpřed ze sedu) se smí v parkuru použít pouze jako poslední cvik. </t>
  </si>
  <si>
    <t>Doplňkové: D0a, D0c</t>
  </si>
  <si>
    <t>RO Z: 001, 002, 004, 005, 006, 007, 008, 010, 011, 013, 014, 015, 016 (pouze jako poslední karta), 017, 018, 019, 020, 021, 022, 023, 024, 025, 026, 028, 030, 031, 032</t>
  </si>
  <si>
    <t>RO 1: 102, 103, 104, 105, 107, 108, 109, 110 (pouze jako poslední karta), 111, 112, 116, 117, 118, 119,120.</t>
  </si>
  <si>
    <t>RO 2: 208, 215, 220, 221, 223, 225, 227, 230, 231</t>
  </si>
  <si>
    <t>RO 3: 303, 307, 318.</t>
  </si>
  <si>
    <t>RO-V seznam karet</t>
  </si>
  <si>
    <t>CNDC</t>
  </si>
  <si>
    <t>STARTOVNÍ  LISTINA</t>
  </si>
  <si>
    <t>Místo konání:</t>
  </si>
  <si>
    <t>STRAKONICE ZKO 186</t>
  </si>
  <si>
    <t>Datum konání:</t>
  </si>
  <si>
    <t>Akce:</t>
  </si>
  <si>
    <t>Kopirovat do Startovka-Vysledovka</t>
  </si>
  <si>
    <t>14d</t>
  </si>
  <si>
    <t>14a</t>
  </si>
  <si>
    <t>32a</t>
  </si>
  <si>
    <t>14b</t>
  </si>
  <si>
    <t>14c</t>
  </si>
  <si>
    <t>32b</t>
  </si>
  <si>
    <t>32c</t>
  </si>
  <si>
    <t>32d</t>
  </si>
  <si>
    <t>Stop - vpravo - stop</t>
  </si>
  <si>
    <t>Stop - vlevo - stop</t>
  </si>
  <si>
    <t>Dat:</t>
  </si>
  <si>
    <r>
      <t>Doplňujte POUZE do</t>
    </r>
    <r>
      <rPr>
        <b/>
        <sz val="8"/>
        <color rgb="FFFF0000"/>
        <rFont val="Calibri"/>
        <family val="2"/>
        <charset val="238"/>
      </rPr>
      <t xml:space="preserve"> žlutých</t>
    </r>
    <r>
      <rPr>
        <b/>
        <sz val="8"/>
        <color indexed="10"/>
        <rFont val="Calibri"/>
        <family val="2"/>
      </rPr>
      <t xml:space="preserve"> </t>
    </r>
    <r>
      <rPr>
        <b/>
        <sz val="8"/>
        <color indexed="12"/>
        <rFont val="Calibri"/>
        <family val="2"/>
      </rPr>
      <t>polí</t>
    </r>
  </si>
  <si>
    <t>·        1 cvik s předsednutím karta 014, 025, 032 s dodatkem a, b, c, d</t>
  </si>
  <si>
    <t>RO1</t>
  </si>
  <si>
    <t>RO2</t>
  </si>
  <si>
    <t>RO3</t>
  </si>
  <si>
    <t>·        Nejméně 3 další libovolné cviky z karet 101 až 125</t>
  </si>
  <si>
    <t>·        1 cvik z karet 123,124,125</t>
  </si>
  <si>
    <t>·        1 stůj z karet 107,108, 118, 119, 120, 209, 210, 221, 223, 224, 225, 226, 227</t>
  </si>
  <si>
    <t>·        Vedení psa u druhé nohy psovoda - viz směrnice pro rozhodčí - vedení na pravé straně</t>
  </si>
  <si>
    <t>·        Nejméně dva další libovolné cviky z karet 201 až 227</t>
  </si>
  <si>
    <t>·        2x  skok z karet 217, 218, 313, 314, z toho musí být nejméně 1 přeskok ze třídy 3</t>
  </si>
  <si>
    <t>·        Nejméně tři další libovolné cviky z karet  301 až 327</t>
  </si>
  <si>
    <t>·        1 cvik z karet 004, 005, 303, 307</t>
  </si>
  <si>
    <t>·        1 cvik stůj z karet 107, 118, 119, 120, 221, 223, 225, 227, 303, 318</t>
  </si>
  <si>
    <t>·        1 předsednutí nebo stůj před psovodem 014, 025, 032, 108, 114, 115, 221</t>
  </si>
  <si>
    <t>·        Ve třídě RO1 je povolena pouze JEDNA změna strany, viz směrnice pro rozhodčí - vedení na pravé straně</t>
  </si>
  <si>
    <t>Vpravo, krok vpřed</t>
  </si>
  <si>
    <t>Obrat, Pozice psa u nohy,        základní pozice</t>
  </si>
  <si>
    <t>Vlevo, krok vpřed</t>
  </si>
  <si>
    <t>Obrat vpravo</t>
  </si>
  <si>
    <t>Základní pozice, Pozice psa u nohy,        základní pozice</t>
  </si>
  <si>
    <t>Obrat vlevo</t>
  </si>
  <si>
    <t xml:space="preserve">Základní pozice, Pozice psa u nohy,        </t>
  </si>
  <si>
    <t>Následování psovoda psem</t>
  </si>
  <si>
    <t xml:space="preserve">Základní pozice, úkrok vpravo, základní pozice        </t>
  </si>
  <si>
    <t>mírné zpomalemí může být</t>
  </si>
  <si>
    <t>Stůj</t>
  </si>
  <si>
    <t>Základní pozice, pozice psovoda vedle psa</t>
  </si>
  <si>
    <t>Základní pozice, STŮJ, SEDNI,  pozice psovoda vedle psa po každé pozici</t>
  </si>
  <si>
    <t>Základní pozice                                                             Setrvání psa v pozici</t>
  </si>
  <si>
    <t>Psovod stojí, pes do lehu                                      Setrvání psa v pozici</t>
  </si>
  <si>
    <t>Psovod se postaví vedle psa</t>
  </si>
  <si>
    <t>Záverečné předsednutí</t>
  </si>
  <si>
    <t>Ukončení D0a-d</t>
  </si>
  <si>
    <t>Postoj psovoda ve směru chůze</t>
  </si>
  <si>
    <t>Společná odchod týmu</t>
  </si>
  <si>
    <t>Skok psa                                                                           Psovod podél překážky bez zastavení do přířazení psa</t>
  </si>
  <si>
    <t>Laťka nespadne</t>
  </si>
  <si>
    <t>Pes zůstává v pozici do přivolání                        Skok psa</t>
  </si>
  <si>
    <t xml:space="preserve">Slalom tam a zpět                                                        Míjení misek </t>
  </si>
  <si>
    <t xml:space="preserve">Vstup správnou stranou do slalomu,     psovod a pes společně kolem kuželů </t>
  </si>
  <si>
    <t xml:space="preserve">Nebude-li hlavní cvik předveden, hodnocení je -10 bodů, bez možnosti opakování! </t>
  </si>
  <si>
    <t xml:space="preserve">4x stůj před psovodem,                                          následování pohybu vzad ,                                  1, 2, 3 kroky vzad, ukončení D0a-d </t>
  </si>
  <si>
    <t xml:space="preserve">3 x předsednout s ukončením,                  Cvik vlevo, cvik vpravo                                            ukončení D0a-d                      </t>
  </si>
  <si>
    <t>Vpravo</t>
  </si>
  <si>
    <t>2x psovod stojí, pes stojí u nohy                     úhel 90°                                                                            pes zůstane v pozici u nohy</t>
  </si>
  <si>
    <t>Obrat vpravo o 180°</t>
  </si>
  <si>
    <t xml:space="preserve">Psovod stojí, pes stojí u nohy                              pes zůstane v pozici u nohy </t>
  </si>
  <si>
    <t>Obrat vlevo o 180°</t>
  </si>
  <si>
    <t xml:space="preserve">1, 2, 3 kroky u nohy                                                následování kroků vpřed                                      4x stůj        </t>
  </si>
  <si>
    <t>2x základní pozice                                                        1 krok zpět                                                                      pes následuje psovoda</t>
  </si>
  <si>
    <t>Pes následuje psovoda</t>
  </si>
  <si>
    <t>2x základní pozice                                                        1 úkrok vlevo</t>
  </si>
  <si>
    <t>Odložení psa                                                                 90°vpravo                                                                         1 krok vpřed</t>
  </si>
  <si>
    <t xml:space="preserve">Přivolání do základní pozice </t>
  </si>
  <si>
    <t>Odložení psa                                                                 90°vlevo                                                                         1 krok vpřed</t>
  </si>
  <si>
    <t>Pes a psovod se pohybujé proti sobě             Pes změní stranu vedení</t>
  </si>
  <si>
    <t>Psovod je stále v pohybu</t>
  </si>
  <si>
    <t>Základní pozice                                                           Pes sedí až do přivolání</t>
  </si>
  <si>
    <t xml:space="preserve">Nohy psovoda ukazují do směru pohybu     Předsednutí </t>
  </si>
  <si>
    <t>Zastavit                                                                           Stůj bez předchozího sedni nebo lehni       Psovod okolo psa, pes zůstává v pozici</t>
  </si>
  <si>
    <t>Psovod na konci stojí vedle psa</t>
  </si>
  <si>
    <t>Stůj                                                                                  Lehni                                                                      Psovod stojí po každé pozici vedle psa</t>
  </si>
  <si>
    <t>Základní pozice                                                             Lehni, stůj                                                                      Psovod stojí po každé pozici vedle psa</t>
  </si>
  <si>
    <t>Psovod zastaví, pes stojí                                        Psovod vzad, pes vzad u nohy psovoda aniž by se posadil</t>
  </si>
  <si>
    <t>Psovod zastaví, pes stojí                                        Pes zůstává v pozici</t>
  </si>
  <si>
    <t>Pes přibíhá znatelně po přivolání                   Pes si před značkou lehá                                        Předsednutí</t>
  </si>
  <si>
    <t>Pes do lehu, sedu                                                      Předsednutí</t>
  </si>
  <si>
    <t xml:space="preserve">Pes zaujme SEDNI v rámci 1 tělesné délky                                                                                  Pes zůstává v pozici                                                   Psovod dodržuje pohyb vpřed </t>
  </si>
  <si>
    <t xml:space="preserve">Pes zaujme LEHNI v rámci 1 tělesné délky                                                                                  Pes zůstává v pozici                                                   Psovod dodržuje pohyb vpřed </t>
  </si>
  <si>
    <t xml:space="preserve">Pes zaujme STŮJ v rámci 1 tělesné délky                                                                                  Pes zůstává v pozici                                                   Psovod dodržuje pohyb vpřed </t>
  </si>
  <si>
    <t>Psovod je v pohybz, dokud se pes nepřiřadí k noze, Psovod zůstane vpravo vedle vyznačené linie ,    Pes skáče</t>
  </si>
  <si>
    <t xml:space="preserve">Pes je v pozici, dokud není přivolán                Pes skáče                                                                         Psovod jde podél překážky </t>
  </si>
  <si>
    <t xml:space="preserve">Pes se otáčí od psovoda, psovod současně od psa                                                                     Psovod zůstává v pohybu </t>
  </si>
  <si>
    <t>Psovod zůstane 2x stát, pes se řadí k noze                                                                                   Pes zůstává u nohy</t>
  </si>
  <si>
    <t>Psovod se zastaví, pes stojí                                     Pes obejde psovoda</t>
  </si>
  <si>
    <t xml:space="preserve">Pes se přiřadí k noze do stoje </t>
  </si>
  <si>
    <t>Psovod zůstane stát, dokud pes nedosáhne úrovně jeho nohou                       Předsednutí   Nohy psovoda směřují do směru pohybu</t>
  </si>
  <si>
    <t xml:space="preserve">Příchod psa ze správné (původní) strany    Ukončení D0a-d </t>
  </si>
  <si>
    <t>Pes po přivolání znatelně vybíhá vpřed    Pes si lehne před značkou                                  Pes leží než se psovod vrátí</t>
  </si>
  <si>
    <t xml:space="preserve">Psovod se vrací ke psu a postaví se na stejnou stranu jako u předchozího odkládacího cviku </t>
  </si>
  <si>
    <t>Pes po přivolání znatelně vybíhá vpřed    Pes si lehne před značkou                                  Pes se přířadí k noze</t>
  </si>
  <si>
    <t>pes si nesedne a pokřačuje se</t>
  </si>
  <si>
    <t>Pes do LEHU, pes do SEDU                                  Pes zůstane v sedu, dokud se psovod nepostaví vedle psa</t>
  </si>
  <si>
    <t>Okamžité rychlé tempo psovoda   -                 Pes sedí   - Psovod v pohybu, dokud pes nedosáhne jeho úrovně -   Předsednutí</t>
  </si>
  <si>
    <t xml:space="preserve">Základní pozice                                                         Ukončení D0a-d                                           </t>
  </si>
  <si>
    <t xml:space="preserve">Základní pozice                                                    Pes je do 1 metru od kužele                        Pes zůstává v pozici </t>
  </si>
  <si>
    <t xml:space="preserve">Psovod i pes se otočí o 180° doprava     Pes je veden u druhé nohy </t>
  </si>
  <si>
    <t xml:space="preserve">Psovod i pes se otočí o 180° doleva         Pes je veden u druhé nohy </t>
  </si>
  <si>
    <t xml:space="preserve">Psovod je stále v pohybu                              Pes mění stranu diagonálně před psovodem </t>
  </si>
  <si>
    <t>Mírné zpomalení možné</t>
  </si>
  <si>
    <t>108d</t>
  </si>
</sst>
</file>

<file path=xl/styles.xml><?xml version="1.0" encoding="utf-8"?>
<styleSheet xmlns="http://schemas.openxmlformats.org/spreadsheetml/2006/main">
  <numFmts count="4">
    <numFmt numFmtId="164" formatCode="d/m/yy;@"/>
    <numFmt numFmtId="165" formatCode="dd/mm/yy;@"/>
    <numFmt numFmtId="166" formatCode="000"/>
    <numFmt numFmtId="167" formatCode="#"/>
  </numFmts>
  <fonts count="63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12"/>
      <name val="Calibri"/>
      <family val="2"/>
    </font>
    <font>
      <b/>
      <sz val="11"/>
      <name val="Calibri"/>
      <family val="2"/>
    </font>
    <font>
      <b/>
      <sz val="8"/>
      <color indexed="8"/>
      <name val="Calibri"/>
      <family val="2"/>
    </font>
    <font>
      <b/>
      <sz val="10"/>
      <name val="Calibri"/>
      <family val="2"/>
    </font>
    <font>
      <sz val="6"/>
      <color indexed="17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sz val="8"/>
      <color indexed="12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6"/>
      <color indexed="17"/>
      <name val="Arial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sz val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9"/>
      <color indexed="8"/>
      <name val="Calibri"/>
      <family val="2"/>
    </font>
    <font>
      <sz val="7"/>
      <color indexed="8"/>
      <name val="Calibri"/>
      <family val="2"/>
    </font>
    <font>
      <sz val="16"/>
      <color indexed="8"/>
      <name val="Calibri"/>
      <family val="2"/>
    </font>
    <font>
      <sz val="6"/>
      <color indexed="8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9"/>
      <color indexed="8"/>
      <name val="Calibri"/>
      <family val="2"/>
      <charset val="238"/>
    </font>
    <font>
      <sz val="9"/>
      <name val="Arial Black"/>
      <family val="2"/>
      <charset val="238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9"/>
      <color indexed="8"/>
      <name val="Arial Black"/>
      <family val="2"/>
    </font>
    <font>
      <sz val="9"/>
      <color indexed="8"/>
      <name val="Arial Black"/>
      <family val="2"/>
    </font>
    <font>
      <b/>
      <sz val="9"/>
      <color indexed="12"/>
      <name val="Arial Black"/>
      <family val="2"/>
    </font>
    <font>
      <b/>
      <sz val="9"/>
      <color indexed="12"/>
      <name val="Calibri"/>
      <family val="2"/>
    </font>
    <font>
      <sz val="6.5"/>
      <color indexed="8"/>
      <name val="Calibri"/>
      <family val="2"/>
    </font>
    <font>
      <sz val="14"/>
      <color indexed="8"/>
      <name val="Times New Roman"/>
      <family val="1"/>
    </font>
    <font>
      <sz val="12"/>
      <color rgb="FF000000"/>
      <name val="Times New Roman"/>
      <family val="1"/>
    </font>
    <font>
      <b/>
      <sz val="11"/>
      <color rgb="FF0000FF"/>
      <name val="Calibri"/>
      <family val="2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indexed="8"/>
      <name val="Times New Roman"/>
      <family val="1"/>
    </font>
    <font>
      <b/>
      <sz val="11"/>
      <color rgb="FFFF0000"/>
      <name val="Calibri"/>
      <family val="2"/>
      <charset val="238"/>
      <scheme val="minor"/>
    </font>
    <font>
      <b/>
      <sz val="8"/>
      <color indexed="12"/>
      <name val="Calibri"/>
      <family val="2"/>
    </font>
    <font>
      <b/>
      <sz val="8"/>
      <color indexed="10"/>
      <name val="Calibri"/>
      <family val="2"/>
    </font>
    <font>
      <b/>
      <sz val="8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26"/>
      </patternFill>
    </fill>
  </fills>
  <borders count="102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17"/>
      </bottom>
      <diagonal/>
    </border>
    <border>
      <left style="medium">
        <color indexed="17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medium">
        <color indexed="17"/>
      </right>
      <top style="medium">
        <color indexed="17"/>
      </top>
      <bottom/>
      <diagonal/>
    </border>
    <border>
      <left style="medium">
        <color indexed="17"/>
      </left>
      <right style="dotted">
        <color indexed="22"/>
      </right>
      <top/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 style="medium">
        <color indexed="17"/>
      </right>
      <top/>
      <bottom/>
      <diagonal/>
    </border>
    <border>
      <left style="medium">
        <color indexed="17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medium">
        <color indexed="17"/>
      </right>
      <top style="dotted">
        <color indexed="22"/>
      </top>
      <bottom/>
      <diagonal/>
    </border>
    <border>
      <left style="medium">
        <color indexed="17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/>
      <diagonal/>
    </border>
    <border>
      <left/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/>
      <top/>
      <bottom style="dotted">
        <color indexed="22"/>
      </bottom>
      <diagonal/>
    </border>
    <border>
      <left/>
      <right style="dotted">
        <color indexed="22"/>
      </right>
      <top/>
      <bottom style="dotted">
        <color indexed="22"/>
      </bottom>
      <diagonal/>
    </border>
    <border>
      <left style="medium">
        <color indexed="17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medium">
        <color indexed="17"/>
      </right>
      <top/>
      <bottom style="medium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17"/>
      </left>
      <right style="thin">
        <color indexed="64"/>
      </right>
      <top/>
      <bottom/>
      <diagonal/>
    </border>
    <border>
      <left style="dotted">
        <color indexed="22"/>
      </left>
      <right/>
      <top style="medium">
        <color indexed="1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17"/>
      </bottom>
      <diagonal/>
    </border>
    <border>
      <left/>
      <right/>
      <top style="thin">
        <color indexed="64"/>
      </top>
      <bottom style="medium">
        <color indexed="17"/>
      </bottom>
      <diagonal/>
    </border>
    <border>
      <left/>
      <right style="thin">
        <color indexed="64"/>
      </right>
      <top style="thin">
        <color indexed="64"/>
      </top>
      <bottom style="medium">
        <color indexed="17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</borders>
  <cellStyleXfs count="27">
    <xf numFmtId="0" fontId="0" fillId="0" borderId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2" applyNumberFormat="0" applyFill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4" fillId="0" borderId="0"/>
    <xf numFmtId="0" fontId="40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43">
    <xf numFmtId="0" fontId="0" fillId="0" borderId="0" xfId="0"/>
    <xf numFmtId="0" fontId="9" fillId="0" borderId="0" xfId="0" applyFont="1"/>
    <xf numFmtId="0" fontId="0" fillId="2" borderId="0" xfId="0" applyFill="1"/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1" fillId="2" borderId="0" xfId="0" applyFont="1" applyFill="1"/>
    <xf numFmtId="0" fontId="11" fillId="0" borderId="0" xfId="0" applyFont="1"/>
    <xf numFmtId="0" fontId="14" fillId="2" borderId="0" xfId="0" applyFont="1" applyFill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9" fillId="2" borderId="0" xfId="0" applyFont="1" applyFill="1"/>
    <xf numFmtId="0" fontId="16" fillId="0" borderId="6" xfId="0" applyFont="1" applyBorder="1" applyAlignment="1">
      <alignment horizontal="left"/>
    </xf>
    <xf numFmtId="0" fontId="10" fillId="0" borderId="7" xfId="0" applyFont="1" applyBorder="1" applyAlignment="1">
      <alignment vertical="center"/>
    </xf>
    <xf numFmtId="0" fontId="16" fillId="0" borderId="7" xfId="0" applyFont="1" applyBorder="1" applyAlignment="1">
      <alignment vertical="top"/>
    </xf>
    <xf numFmtId="0" fontId="10" fillId="0" borderId="7" xfId="0" applyFont="1" applyBorder="1"/>
    <xf numFmtId="0" fontId="16" fillId="0" borderId="8" xfId="0" applyFont="1" applyBorder="1" applyAlignment="1">
      <alignment vertical="top"/>
    </xf>
    <xf numFmtId="0" fontId="17" fillId="2" borderId="0" xfId="0" applyFont="1" applyFill="1" applyAlignment="1">
      <alignment horizontal="center" vertical="center" wrapText="1"/>
    </xf>
    <xf numFmtId="0" fontId="16" fillId="0" borderId="9" xfId="0" applyFont="1" applyBorder="1" applyAlignment="1">
      <alignment horizontal="left" vertical="center"/>
    </xf>
    <xf numFmtId="0" fontId="20" fillId="0" borderId="10" xfId="0" applyFont="1" applyBorder="1" applyAlignment="1">
      <alignment vertical="center"/>
    </xf>
    <xf numFmtId="0" fontId="20" fillId="0" borderId="10" xfId="0" applyFont="1" applyBorder="1" applyAlignment="1">
      <alignment vertical="top"/>
    </xf>
    <xf numFmtId="0" fontId="20" fillId="0" borderId="10" xfId="0" applyFont="1" applyBorder="1"/>
    <xf numFmtId="0" fontId="10" fillId="0" borderId="11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vertical="center"/>
    </xf>
    <xf numFmtId="0" fontId="16" fillId="0" borderId="15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16" fillId="0" borderId="14" xfId="0" applyFont="1" applyBorder="1" applyAlignment="1">
      <alignment vertical="top"/>
    </xf>
    <xf numFmtId="0" fontId="21" fillId="0" borderId="0" xfId="0" applyFont="1"/>
    <xf numFmtId="0" fontId="22" fillId="0" borderId="14" xfId="0" applyFont="1" applyBorder="1" applyAlignment="1">
      <alignment vertical="top"/>
    </xf>
    <xf numFmtId="0" fontId="21" fillId="2" borderId="0" xfId="0" applyFont="1" applyFill="1"/>
    <xf numFmtId="0" fontId="10" fillId="0" borderId="11" xfId="0" applyFont="1" applyBorder="1"/>
    <xf numFmtId="0" fontId="20" fillId="0" borderId="13" xfId="0" applyFont="1" applyBorder="1" applyAlignment="1">
      <alignment vertical="center"/>
    </xf>
    <xf numFmtId="0" fontId="10" fillId="0" borderId="14" xfId="0" applyFont="1" applyBorder="1"/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6" fillId="0" borderId="12" xfId="0" applyFont="1" applyBorder="1" applyAlignment="1">
      <alignment horizontal="left"/>
    </xf>
    <xf numFmtId="0" fontId="20" fillId="0" borderId="13" xfId="0" applyFont="1" applyBorder="1"/>
    <xf numFmtId="0" fontId="19" fillId="0" borderId="10" xfId="0" applyFont="1" applyBorder="1"/>
    <xf numFmtId="0" fontId="16" fillId="0" borderId="21" xfId="0" applyFont="1" applyBorder="1" applyAlignment="1">
      <alignment horizontal="left"/>
    </xf>
    <xf numFmtId="0" fontId="10" fillId="0" borderId="22" xfId="0" applyFont="1" applyBorder="1"/>
    <xf numFmtId="0" fontId="16" fillId="0" borderId="22" xfId="0" applyFont="1" applyBorder="1"/>
    <xf numFmtId="0" fontId="19" fillId="0" borderId="22" xfId="0" applyFont="1" applyBorder="1"/>
    <xf numFmtId="0" fontId="16" fillId="0" borderId="23" xfId="0" applyFont="1" applyBorder="1"/>
    <xf numFmtId="0" fontId="23" fillId="2" borderId="0" xfId="0" applyFont="1" applyFill="1" applyAlignment="1">
      <alignment horizontal="center" vertical="top"/>
    </xf>
    <xf numFmtId="0" fontId="23" fillId="2" borderId="0" xfId="0" applyFont="1" applyFill="1" applyAlignment="1">
      <alignment horizontal="left" vertical="top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14" fontId="24" fillId="2" borderId="0" xfId="0" applyNumberFormat="1" applyFont="1" applyFill="1" applyAlignment="1">
      <alignment horizontal="left" vertical="center"/>
    </xf>
    <xf numFmtId="166" fontId="19" fillId="3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top"/>
    </xf>
    <xf numFmtId="0" fontId="25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top" wrapText="1"/>
    </xf>
    <xf numFmtId="0" fontId="29" fillId="2" borderId="0" xfId="0" applyFont="1" applyFill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10" fillId="0" borderId="26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4" fillId="0" borderId="0" xfId="20"/>
    <xf numFmtId="0" fontId="35" fillId="0" borderId="0" xfId="20" applyFont="1"/>
    <xf numFmtId="0" fontId="37" fillId="0" borderId="0" xfId="20" applyFont="1" applyBorder="1" applyAlignment="1">
      <alignment vertical="center"/>
    </xf>
    <xf numFmtId="0" fontId="34" fillId="0" borderId="0" xfId="20" applyFont="1" applyAlignment="1">
      <alignment horizontal="center"/>
    </xf>
    <xf numFmtId="0" fontId="34" fillId="0" borderId="0" xfId="20" applyFont="1" applyAlignment="1">
      <alignment horizontal="left" vertical="center"/>
    </xf>
    <xf numFmtId="0" fontId="4" fillId="0" borderId="0" xfId="20" applyAlignment="1">
      <alignment horizontal="left"/>
    </xf>
    <xf numFmtId="0" fontId="4" fillId="0" borderId="24" xfId="20" applyFont="1" applyBorder="1"/>
    <xf numFmtId="0" fontId="4" fillId="0" borderId="24" xfId="20" applyBorder="1"/>
    <xf numFmtId="0" fontId="36" fillId="0" borderId="0" xfId="20" applyFont="1" applyAlignment="1">
      <alignment horizontal="center"/>
    </xf>
    <xf numFmtId="0" fontId="39" fillId="0" borderId="24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left" vertical="center" wrapText="1"/>
    </xf>
    <xf numFmtId="0" fontId="30" fillId="0" borderId="30" xfId="0" applyFont="1" applyBorder="1" applyAlignment="1">
      <alignment vertical="center" wrapText="1"/>
    </xf>
    <xf numFmtId="0" fontId="10" fillId="0" borderId="55" xfId="0" applyFont="1" applyBorder="1" applyAlignment="1">
      <alignment vertical="center"/>
    </xf>
    <xf numFmtId="0" fontId="10" fillId="0" borderId="55" xfId="0" applyFont="1" applyBorder="1"/>
    <xf numFmtId="0" fontId="9" fillId="0" borderId="0" xfId="0" applyFont="1" applyAlignment="1"/>
    <xf numFmtId="0" fontId="9" fillId="0" borderId="4" xfId="0" applyFont="1" applyBorder="1" applyAlignment="1"/>
    <xf numFmtId="0" fontId="16" fillId="0" borderId="56" xfId="0" applyFont="1" applyBorder="1" applyAlignment="1">
      <alignment vertical="top"/>
    </xf>
    <xf numFmtId="0" fontId="9" fillId="0" borderId="57" xfId="0" applyFont="1" applyBorder="1" applyAlignment="1"/>
    <xf numFmtId="0" fontId="42" fillId="0" borderId="55" xfId="0" applyFont="1" applyBorder="1" applyAlignment="1">
      <alignment horizontal="left" vertical="center"/>
    </xf>
    <xf numFmtId="0" fontId="42" fillId="0" borderId="55" xfId="0" applyFont="1" applyBorder="1" applyAlignment="1">
      <alignment horizontal="left" vertical="top"/>
    </xf>
    <xf numFmtId="0" fontId="42" fillId="0" borderId="55" xfId="0" applyFont="1" applyBorder="1" applyAlignment="1">
      <alignment horizontal="left"/>
    </xf>
    <xf numFmtId="165" fontId="30" fillId="0" borderId="30" xfId="0" applyNumberFormat="1" applyFont="1" applyBorder="1" applyAlignment="1">
      <alignment vertical="center" wrapText="1"/>
    </xf>
    <xf numFmtId="0" fontId="43" fillId="0" borderId="5" xfId="0" applyFont="1" applyFill="1" applyBorder="1" applyAlignment="1">
      <alignment vertical="top"/>
    </xf>
    <xf numFmtId="0" fontId="9" fillId="0" borderId="5" xfId="0" applyFont="1" applyFill="1" applyBorder="1" applyAlignment="1"/>
    <xf numFmtId="0" fontId="46" fillId="0" borderId="0" xfId="0" applyFont="1" applyFill="1"/>
    <xf numFmtId="0" fontId="48" fillId="2" borderId="0" xfId="0" applyFont="1" applyFill="1" applyBorder="1" applyAlignment="1">
      <alignment horizontal="left"/>
    </xf>
    <xf numFmtId="0" fontId="47" fillId="2" borderId="0" xfId="0" applyFont="1" applyFill="1" applyBorder="1" applyAlignment="1">
      <alignment horizontal="left"/>
    </xf>
    <xf numFmtId="0" fontId="49" fillId="2" borderId="0" xfId="0" applyFont="1" applyFill="1" applyBorder="1" applyAlignment="1">
      <alignment horizontal="left" vertical="top"/>
    </xf>
    <xf numFmtId="0" fontId="0" fillId="2" borderId="0" xfId="0" applyFill="1" applyBorder="1"/>
    <xf numFmtId="0" fontId="41" fillId="5" borderId="5" xfId="0" applyFont="1" applyFill="1" applyBorder="1" applyAlignment="1"/>
    <xf numFmtId="0" fontId="10" fillId="0" borderId="10" xfId="0" applyFont="1" applyBorder="1" applyAlignment="1">
      <alignment vertical="center"/>
    </xf>
    <xf numFmtId="0" fontId="16" fillId="0" borderId="10" xfId="0" applyFont="1" applyBorder="1" applyAlignment="1">
      <alignment vertical="top"/>
    </xf>
    <xf numFmtId="0" fontId="10" fillId="0" borderId="10" xfId="0" applyFont="1" applyBorder="1"/>
    <xf numFmtId="0" fontId="50" fillId="2" borderId="0" xfId="0" applyFont="1" applyFill="1" applyAlignment="1">
      <alignment horizontal="left" vertical="center"/>
    </xf>
    <xf numFmtId="0" fontId="51" fillId="0" borderId="25" xfId="0" applyFont="1" applyBorder="1" applyAlignment="1">
      <alignment horizontal="left" vertical="center" wrapText="1"/>
    </xf>
    <xf numFmtId="0" fontId="53" fillId="0" borderId="58" xfId="0" applyFont="1" applyBorder="1" applyAlignment="1">
      <alignment vertical="center" wrapText="1"/>
    </xf>
    <xf numFmtId="0" fontId="53" fillId="0" borderId="59" xfId="0" applyFont="1" applyBorder="1" applyAlignment="1">
      <alignment vertical="center" wrapText="1"/>
    </xf>
    <xf numFmtId="0" fontId="53" fillId="0" borderId="60" xfId="0" applyFont="1" applyBorder="1" applyAlignment="1">
      <alignment vertical="center" wrapText="1"/>
    </xf>
    <xf numFmtId="0" fontId="20" fillId="0" borderId="0" xfId="0" applyFont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top"/>
    </xf>
    <xf numFmtId="166" fontId="18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54" fillId="2" borderId="0" xfId="0" applyFont="1" applyFill="1" applyBorder="1" applyAlignment="1">
      <alignment horizontal="left" vertical="top"/>
    </xf>
    <xf numFmtId="0" fontId="12" fillId="2" borderId="0" xfId="0" applyFont="1" applyFill="1" applyBorder="1" applyAlignment="1">
      <alignment horizontal="left" vertical="top"/>
    </xf>
    <xf numFmtId="166" fontId="18" fillId="6" borderId="0" xfId="0" applyNumberFormat="1" applyFont="1" applyFill="1" applyBorder="1" applyAlignment="1">
      <alignment horizontal="center" vertical="center"/>
    </xf>
    <xf numFmtId="0" fontId="19" fillId="2" borderId="53" xfId="0" applyFont="1" applyFill="1" applyBorder="1" applyAlignment="1">
      <alignment horizontal="left" vertical="center"/>
    </xf>
    <xf numFmtId="0" fontId="19" fillId="2" borderId="61" xfId="0" applyFont="1" applyFill="1" applyBorder="1" applyAlignment="1">
      <alignment horizontal="left" vertical="center"/>
    </xf>
    <xf numFmtId="0" fontId="19" fillId="2" borderId="62" xfId="0" applyFont="1" applyFill="1" applyBorder="1" applyAlignment="1">
      <alignment horizontal="left" vertical="center"/>
    </xf>
    <xf numFmtId="0" fontId="17" fillId="2" borderId="72" xfId="0" applyFont="1" applyFill="1" applyBorder="1" applyAlignment="1">
      <alignment horizontal="center" vertical="center" wrapText="1"/>
    </xf>
    <xf numFmtId="0" fontId="17" fillId="2" borderId="74" xfId="0" applyFont="1" applyFill="1" applyBorder="1" applyAlignment="1">
      <alignment horizontal="center" vertical="center" wrapText="1"/>
    </xf>
    <xf numFmtId="0" fontId="17" fillId="2" borderId="75" xfId="0" applyFont="1" applyFill="1" applyBorder="1" applyAlignment="1">
      <alignment horizontal="center" vertical="center" wrapText="1"/>
    </xf>
    <xf numFmtId="166" fontId="18" fillId="6" borderId="30" xfId="0" applyNumberFormat="1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left" vertical="center"/>
    </xf>
    <xf numFmtId="0" fontId="9" fillId="0" borderId="0" xfId="0" applyFont="1" applyBorder="1" applyAlignment="1"/>
    <xf numFmtId="0" fontId="47" fillId="0" borderId="0" xfId="0" applyFont="1" applyBorder="1" applyAlignment="1">
      <alignment horizontal="left"/>
    </xf>
    <xf numFmtId="0" fontId="49" fillId="2" borderId="0" xfId="0" applyFont="1" applyFill="1" applyBorder="1" applyAlignment="1">
      <alignment horizontal="left"/>
    </xf>
    <xf numFmtId="166" fontId="18" fillId="0" borderId="44" xfId="0" applyNumberFormat="1" applyFont="1" applyFill="1" applyBorder="1" applyAlignment="1">
      <alignment horizontal="center" vertical="center"/>
    </xf>
    <xf numFmtId="0" fontId="0" fillId="2" borderId="71" xfId="0" applyFill="1" applyBorder="1"/>
    <xf numFmtId="0" fontId="48" fillId="2" borderId="71" xfId="0" applyFont="1" applyFill="1" applyBorder="1" applyAlignment="1">
      <alignment horizontal="left"/>
    </xf>
    <xf numFmtId="0" fontId="47" fillId="2" borderId="71" xfId="0" applyFont="1" applyFill="1" applyBorder="1" applyAlignment="1">
      <alignment horizontal="left"/>
    </xf>
    <xf numFmtId="0" fontId="49" fillId="2" borderId="71" xfId="0" applyFont="1" applyFill="1" applyBorder="1" applyAlignment="1">
      <alignment horizontal="left" vertical="top"/>
    </xf>
    <xf numFmtId="0" fontId="47" fillId="0" borderId="71" xfId="0" applyFont="1" applyBorder="1" applyAlignment="1">
      <alignment horizontal="left"/>
    </xf>
    <xf numFmtId="0" fontId="49" fillId="2" borderId="71" xfId="0" applyFont="1" applyFill="1" applyBorder="1" applyAlignment="1">
      <alignment horizontal="left"/>
    </xf>
    <xf numFmtId="167" fontId="17" fillId="2" borderId="73" xfId="0" applyNumberFormat="1" applyFont="1" applyFill="1" applyBorder="1" applyAlignment="1">
      <alignment horizontal="center" vertical="center" wrapText="1"/>
    </xf>
    <xf numFmtId="167" fontId="17" fillId="2" borderId="24" xfId="0" applyNumberFormat="1" applyFont="1" applyFill="1" applyBorder="1" applyAlignment="1">
      <alignment horizontal="center" vertical="center" wrapText="1"/>
    </xf>
    <xf numFmtId="167" fontId="17" fillId="2" borderId="76" xfId="0" applyNumberFormat="1" applyFont="1" applyFill="1" applyBorder="1" applyAlignment="1">
      <alignment horizontal="center" vertical="center" wrapText="1"/>
    </xf>
    <xf numFmtId="0" fontId="35" fillId="0" borderId="0" xfId="22" applyFont="1"/>
    <xf numFmtId="0" fontId="2" fillId="0" borderId="0" xfId="23"/>
    <xf numFmtId="0" fontId="2" fillId="0" borderId="0" xfId="23" applyAlignment="1">
      <alignment horizontal="center"/>
    </xf>
    <xf numFmtId="0" fontId="36" fillId="0" borderId="0" xfId="22" applyFont="1" applyAlignment="1">
      <alignment vertical="center"/>
    </xf>
    <xf numFmtId="0" fontId="3" fillId="0" borderId="0" xfId="22" applyAlignment="1">
      <alignment vertical="center"/>
    </xf>
    <xf numFmtId="0" fontId="3" fillId="0" borderId="0" xfId="22"/>
    <xf numFmtId="0" fontId="38" fillId="0" borderId="0" xfId="22" applyFont="1" applyAlignment="1">
      <alignment vertical="center"/>
    </xf>
    <xf numFmtId="0" fontId="34" fillId="0" borderId="0" xfId="22" applyFont="1" applyAlignment="1">
      <alignment horizontal="left" vertical="center"/>
    </xf>
    <xf numFmtId="0" fontId="3" fillId="0" borderId="0" xfId="22" applyAlignment="1">
      <alignment horizontal="left"/>
    </xf>
    <xf numFmtId="0" fontId="55" fillId="0" borderId="0" xfId="23" applyFont="1" applyAlignment="1">
      <alignment horizontal="center"/>
    </xf>
    <xf numFmtId="0" fontId="3" fillId="0" borderId="0" xfId="22" applyFill="1"/>
    <xf numFmtId="0" fontId="3" fillId="0" borderId="0" xfId="22" applyFill="1" applyAlignment="1">
      <alignment horizontal="left"/>
    </xf>
    <xf numFmtId="0" fontId="16" fillId="0" borderId="55" xfId="0" applyFont="1" applyBorder="1"/>
    <xf numFmtId="0" fontId="4" fillId="4" borderId="77" xfId="20" applyFill="1" applyBorder="1"/>
    <xf numFmtId="49" fontId="4" fillId="4" borderId="79" xfId="20" applyNumberFormat="1" applyFill="1" applyBorder="1" applyAlignment="1">
      <alignment horizontal="center"/>
    </xf>
    <xf numFmtId="0" fontId="3" fillId="0" borderId="37" xfId="2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0" fillId="2" borderId="0" xfId="0" applyFill="1" applyBorder="1" applyAlignment="1">
      <alignment horizontal="left"/>
    </xf>
    <xf numFmtId="0" fontId="26" fillId="2" borderId="24" xfId="0" applyFont="1" applyFill="1" applyBorder="1" applyAlignment="1">
      <alignment horizontal="center"/>
    </xf>
    <xf numFmtId="0" fontId="0" fillId="2" borderId="24" xfId="0" applyFill="1" applyBorder="1" applyAlignment="1">
      <alignment horizontal="left"/>
    </xf>
    <xf numFmtId="0" fontId="0" fillId="2" borderId="24" xfId="0" applyFill="1" applyBorder="1"/>
    <xf numFmtId="166" fontId="26" fillId="2" borderId="24" xfId="0" applyNumberFormat="1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4" xfId="0" applyFill="1" applyBorder="1" applyAlignment="1">
      <alignment horizontal="left" wrapText="1"/>
    </xf>
    <xf numFmtId="0" fontId="26" fillId="2" borderId="25" xfId="0" applyFont="1" applyFill="1" applyBorder="1" applyAlignment="1">
      <alignment horizontal="center"/>
    </xf>
    <xf numFmtId="0" fontId="0" fillId="2" borderId="25" xfId="0" applyFill="1" applyBorder="1" applyAlignment="1">
      <alignment horizontal="left"/>
    </xf>
    <xf numFmtId="0" fontId="5" fillId="8" borderId="26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left"/>
    </xf>
    <xf numFmtId="0" fontId="0" fillId="9" borderId="27" xfId="0" applyFill="1" applyBorder="1" applyAlignment="1">
      <alignment horizontal="center" vertical="center" wrapText="1"/>
    </xf>
    <xf numFmtId="0" fontId="30" fillId="9" borderId="27" xfId="0" applyFont="1" applyFill="1" applyBorder="1" applyAlignment="1">
      <alignment horizontal="left" vertical="center" wrapText="1"/>
    </xf>
    <xf numFmtId="0" fontId="30" fillId="9" borderId="28" xfId="0" applyFont="1" applyFill="1" applyBorder="1" applyAlignment="1">
      <alignment horizontal="left" vertical="center" wrapText="1"/>
    </xf>
    <xf numFmtId="0" fontId="41" fillId="0" borderId="5" xfId="0" applyFont="1" applyFill="1" applyBorder="1" applyAlignment="1"/>
    <xf numFmtId="0" fontId="57" fillId="0" borderId="0" xfId="0" applyFont="1" applyFill="1"/>
    <xf numFmtId="0" fontId="29" fillId="0" borderId="5" xfId="0" applyFont="1" applyFill="1" applyBorder="1" applyAlignment="1"/>
    <xf numFmtId="0" fontId="52" fillId="2" borderId="45" xfId="0" applyFont="1" applyFill="1" applyBorder="1" applyAlignment="1">
      <alignment vertical="center"/>
    </xf>
    <xf numFmtId="0" fontId="52" fillId="2" borderId="44" xfId="0" applyFont="1" applyFill="1" applyBorder="1" applyAlignment="1">
      <alignment vertical="center"/>
    </xf>
    <xf numFmtId="0" fontId="52" fillId="2" borderId="54" xfId="0" applyFont="1" applyFill="1" applyBorder="1" applyAlignment="1">
      <alignment vertical="center"/>
    </xf>
    <xf numFmtId="0" fontId="52" fillId="2" borderId="0" xfId="0" applyFont="1" applyFill="1" applyBorder="1" applyAlignment="1">
      <alignment vertical="center"/>
    </xf>
    <xf numFmtId="0" fontId="52" fillId="2" borderId="49" xfId="0" applyFont="1" applyFill="1" applyBorder="1" applyAlignment="1">
      <alignment vertical="center"/>
    </xf>
    <xf numFmtId="0" fontId="52" fillId="2" borderId="30" xfId="0" applyFont="1" applyFill="1" applyBorder="1" applyAlignment="1">
      <alignment vertical="center"/>
    </xf>
    <xf numFmtId="0" fontId="52" fillId="0" borderId="45" xfId="0" applyFont="1" applyBorder="1" applyAlignment="1">
      <alignment vertical="center"/>
    </xf>
    <xf numFmtId="0" fontId="52" fillId="0" borderId="44" xfId="0" applyFont="1" applyBorder="1" applyAlignment="1">
      <alignment vertical="center"/>
    </xf>
    <xf numFmtId="0" fontId="52" fillId="0" borderId="54" xfId="0" applyFont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52" fillId="0" borderId="49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2" borderId="0" xfId="0" applyFont="1" applyFill="1" applyBorder="1" applyAlignment="1">
      <alignment vertical="center" wrapText="1"/>
    </xf>
    <xf numFmtId="0" fontId="58" fillId="0" borderId="61" xfId="0" applyFont="1" applyBorder="1" applyAlignment="1">
      <alignment horizontal="justify" vertical="center"/>
    </xf>
    <xf numFmtId="0" fontId="58" fillId="0" borderId="53" xfId="0" applyFont="1" applyBorder="1" applyAlignment="1">
      <alignment horizontal="justify" vertical="center"/>
    </xf>
    <xf numFmtId="0" fontId="58" fillId="0" borderId="62" xfId="0" applyFont="1" applyBorder="1" applyAlignment="1">
      <alignment horizontal="justify" vertical="center"/>
    </xf>
    <xf numFmtId="0" fontId="11" fillId="2" borderId="49" xfId="0" applyFont="1" applyFill="1" applyBorder="1"/>
    <xf numFmtId="0" fontId="11" fillId="2" borderId="30" xfId="0" applyFont="1" applyFill="1" applyBorder="1"/>
    <xf numFmtId="0" fontId="19" fillId="2" borderId="30" xfId="0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left" vertical="center"/>
    </xf>
    <xf numFmtId="0" fontId="58" fillId="0" borderId="44" xfId="0" applyFont="1" applyBorder="1" applyAlignment="1">
      <alignment horizontal="justify" vertical="center"/>
    </xf>
    <xf numFmtId="0" fontId="58" fillId="0" borderId="0" xfId="0" applyFont="1" applyBorder="1" applyAlignment="1">
      <alignment horizontal="justify" vertical="center"/>
    </xf>
    <xf numFmtId="0" fontId="53" fillId="0" borderId="0" xfId="0" applyFont="1" applyBorder="1" applyAlignment="1">
      <alignment vertical="center" wrapText="1"/>
    </xf>
    <xf numFmtId="0" fontId="17" fillId="2" borderId="82" xfId="0" applyFont="1" applyFill="1" applyBorder="1" applyAlignment="1">
      <alignment horizontal="center" vertical="center" wrapText="1"/>
    </xf>
    <xf numFmtId="167" fontId="17" fillId="2" borderId="57" xfId="0" applyNumberFormat="1" applyFont="1" applyFill="1" applyBorder="1" applyAlignment="1">
      <alignment horizontal="center" vertical="center" wrapText="1"/>
    </xf>
    <xf numFmtId="0" fontId="60" fillId="10" borderId="30" xfId="0" applyFont="1" applyFill="1" applyBorder="1" applyAlignment="1">
      <alignment horizontal="left" vertical="center"/>
    </xf>
    <xf numFmtId="0" fontId="60" fillId="10" borderId="81" xfId="0" applyFont="1" applyFill="1" applyBorder="1" applyAlignment="1">
      <alignment horizontal="left" vertical="center"/>
    </xf>
    <xf numFmtId="0" fontId="12" fillId="2" borderId="65" xfId="0" applyFont="1" applyFill="1" applyBorder="1" applyAlignment="1">
      <alignment horizontal="left" vertical="top"/>
    </xf>
    <xf numFmtId="0" fontId="13" fillId="2" borderId="63" xfId="0" applyFont="1" applyFill="1" applyBorder="1" applyAlignment="1">
      <alignment horizontal="left" vertical="top"/>
    </xf>
    <xf numFmtId="0" fontId="13" fillId="2" borderId="64" xfId="0" applyFont="1" applyFill="1" applyBorder="1" applyAlignment="1">
      <alignment horizontal="left" vertical="top"/>
    </xf>
    <xf numFmtId="0" fontId="43" fillId="0" borderId="5" xfId="0" applyFont="1" applyFill="1" applyBorder="1" applyAlignment="1">
      <alignment horizontal="left" vertical="top"/>
    </xf>
    <xf numFmtId="0" fontId="45" fillId="5" borderId="68" xfId="0" applyFont="1" applyFill="1" applyBorder="1" applyAlignment="1">
      <alignment horizontal="center" vertical="center"/>
    </xf>
    <xf numFmtId="0" fontId="45" fillId="5" borderId="69" xfId="0" applyFont="1" applyFill="1" applyBorder="1" applyAlignment="1">
      <alignment horizontal="center" vertical="center"/>
    </xf>
    <xf numFmtId="0" fontId="45" fillId="5" borderId="70" xfId="0" applyFont="1" applyFill="1" applyBorder="1" applyAlignment="1">
      <alignment horizontal="center" vertical="center"/>
    </xf>
    <xf numFmtId="0" fontId="44" fillId="5" borderId="5" xfId="0" applyFont="1" applyFill="1" applyBorder="1" applyAlignment="1">
      <alignment horizontal="center" vertical="top"/>
    </xf>
    <xf numFmtId="0" fontId="57" fillId="0" borderId="5" xfId="0" applyFont="1" applyFill="1" applyBorder="1" applyAlignment="1">
      <alignment horizontal="right"/>
    </xf>
    <xf numFmtId="0" fontId="52" fillId="2" borderId="45" xfId="0" applyFont="1" applyFill="1" applyBorder="1" applyAlignment="1">
      <alignment horizontal="center" vertical="center" wrapText="1"/>
    </xf>
    <xf numFmtId="0" fontId="52" fillId="2" borderId="44" xfId="0" applyFont="1" applyFill="1" applyBorder="1" applyAlignment="1">
      <alignment horizontal="center" vertical="center" wrapText="1"/>
    </xf>
    <xf numFmtId="0" fontId="52" fillId="2" borderId="61" xfId="0" applyFont="1" applyFill="1" applyBorder="1" applyAlignment="1">
      <alignment horizontal="center" vertical="center" wrapText="1"/>
    </xf>
    <xf numFmtId="0" fontId="52" fillId="2" borderId="54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52" fillId="2" borderId="53" xfId="0" applyFont="1" applyFill="1" applyBorder="1" applyAlignment="1">
      <alignment horizontal="center" vertical="center" wrapText="1"/>
    </xf>
    <xf numFmtId="0" fontId="52" fillId="2" borderId="49" xfId="0" applyFont="1" applyFill="1" applyBorder="1" applyAlignment="1">
      <alignment horizontal="center" vertical="center" wrapText="1"/>
    </xf>
    <xf numFmtId="0" fontId="52" fillId="2" borderId="30" xfId="0" applyFont="1" applyFill="1" applyBorder="1" applyAlignment="1">
      <alignment horizontal="center" vertical="center" wrapText="1"/>
    </xf>
    <xf numFmtId="0" fontId="52" fillId="2" borderId="62" xfId="0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/>
    </xf>
    <xf numFmtId="0" fontId="54" fillId="2" borderId="65" xfId="0" applyFont="1" applyFill="1" applyBorder="1" applyAlignment="1">
      <alignment horizontal="left" vertical="top"/>
    </xf>
    <xf numFmtId="0" fontId="0" fillId="2" borderId="66" xfId="0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164" fontId="9" fillId="5" borderId="5" xfId="0" applyNumberFormat="1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left" vertical="top"/>
    </xf>
    <xf numFmtId="0" fontId="13" fillId="2" borderId="61" xfId="0" applyFont="1" applyFill="1" applyBorder="1" applyAlignment="1">
      <alignment horizontal="left" vertical="top"/>
    </xf>
    <xf numFmtId="0" fontId="13" fillId="2" borderId="54" xfId="0" applyFont="1" applyFill="1" applyBorder="1" applyAlignment="1">
      <alignment horizontal="left" vertical="top"/>
    </xf>
    <xf numFmtId="0" fontId="13" fillId="2" borderId="53" xfId="0" applyFont="1" applyFill="1" applyBorder="1" applyAlignment="1">
      <alignment horizontal="left" vertical="top"/>
    </xf>
    <xf numFmtId="0" fontId="13" fillId="2" borderId="49" xfId="0" applyFont="1" applyFill="1" applyBorder="1" applyAlignment="1">
      <alignment horizontal="left" vertical="top"/>
    </xf>
    <xf numFmtId="0" fontId="13" fillId="2" borderId="62" xfId="0" applyFont="1" applyFill="1" applyBorder="1" applyAlignment="1">
      <alignment horizontal="left" vertical="top"/>
    </xf>
    <xf numFmtId="164" fontId="9" fillId="0" borderId="5" xfId="0" applyNumberFormat="1" applyFont="1" applyFill="1" applyBorder="1" applyAlignment="1">
      <alignment horizontal="center" vertical="center"/>
    </xf>
    <xf numFmtId="0" fontId="45" fillId="0" borderId="31" xfId="0" applyFont="1" applyFill="1" applyBorder="1" applyAlignment="1">
      <alignment horizontal="left" vertical="center"/>
    </xf>
    <xf numFmtId="0" fontId="45" fillId="0" borderId="32" xfId="0" applyFont="1" applyFill="1" applyBorder="1" applyAlignment="1">
      <alignment horizontal="left" vertical="center"/>
    </xf>
    <xf numFmtId="0" fontId="45" fillId="0" borderId="33" xfId="0" applyFont="1" applyFill="1" applyBorder="1" applyAlignment="1">
      <alignment horizontal="left" vertical="center"/>
    </xf>
    <xf numFmtId="0" fontId="44" fillId="0" borderId="5" xfId="0" applyFont="1" applyFill="1" applyBorder="1" applyAlignment="1">
      <alignment horizontal="left" vertical="top"/>
    </xf>
    <xf numFmtId="0" fontId="9" fillId="0" borderId="5" xfId="0" applyFont="1" applyFill="1" applyBorder="1" applyAlignment="1">
      <alignment horizontal="left"/>
    </xf>
    <xf numFmtId="0" fontId="10" fillId="0" borderId="3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59" fillId="0" borderId="0" xfId="23" applyFont="1" applyAlignment="1">
      <alignment horizontal="left"/>
    </xf>
    <xf numFmtId="0" fontId="4" fillId="0" borderId="49" xfId="20" applyBorder="1" applyAlignment="1">
      <alignment horizontal="left" vertical="top"/>
    </xf>
    <xf numFmtId="0" fontId="4" fillId="0" borderId="30" xfId="20" applyBorder="1" applyAlignment="1">
      <alignment horizontal="left" vertical="top"/>
    </xf>
    <xf numFmtId="0" fontId="4" fillId="0" borderId="62" xfId="20" applyBorder="1" applyAlignment="1">
      <alignment horizontal="left" vertical="top"/>
    </xf>
    <xf numFmtId="0" fontId="38" fillId="0" borderId="49" xfId="20" applyFont="1" applyBorder="1" applyAlignment="1">
      <alignment horizontal="left" vertical="top" wrapText="1"/>
    </xf>
    <xf numFmtId="0" fontId="38" fillId="0" borderId="30" xfId="20" applyFont="1" applyBorder="1" applyAlignment="1">
      <alignment horizontal="left" vertical="top" wrapText="1"/>
    </xf>
    <xf numFmtId="0" fontId="38" fillId="0" borderId="62" xfId="20" applyFont="1" applyBorder="1" applyAlignment="1">
      <alignment horizontal="left" vertical="top" wrapText="1"/>
    </xf>
    <xf numFmtId="0" fontId="4" fillId="0" borderId="44" xfId="20" applyBorder="1" applyAlignment="1">
      <alignment horizontal="center"/>
    </xf>
    <xf numFmtId="0" fontId="4" fillId="0" borderId="45" xfId="20" applyBorder="1" applyAlignment="1">
      <alignment horizontal="center" vertical="top"/>
    </xf>
    <xf numFmtId="0" fontId="4" fillId="0" borderId="44" xfId="20" applyBorder="1" applyAlignment="1">
      <alignment horizontal="center" vertical="top"/>
    </xf>
    <xf numFmtId="0" fontId="4" fillId="0" borderId="49" xfId="20" applyBorder="1" applyAlignment="1">
      <alignment horizontal="center" vertical="top"/>
    </xf>
    <xf numFmtId="0" fontId="4" fillId="0" borderId="30" xfId="20" applyBorder="1" applyAlignment="1">
      <alignment horizontal="center" vertical="top"/>
    </xf>
    <xf numFmtId="0" fontId="34" fillId="0" borderId="46" xfId="20" applyFont="1" applyBorder="1" applyAlignment="1">
      <alignment horizontal="left" vertical="top"/>
    </xf>
    <xf numFmtId="0" fontId="34" fillId="0" borderId="47" xfId="20" applyFont="1" applyBorder="1" applyAlignment="1">
      <alignment horizontal="left" vertical="top"/>
    </xf>
    <xf numFmtId="0" fontId="34" fillId="0" borderId="50" xfId="20" applyFont="1" applyBorder="1" applyAlignment="1">
      <alignment horizontal="left" vertical="top"/>
    </xf>
    <xf numFmtId="0" fontId="34" fillId="0" borderId="51" xfId="20" applyFont="1" applyBorder="1" applyAlignment="1">
      <alignment horizontal="left" vertical="top"/>
    </xf>
    <xf numFmtId="0" fontId="4" fillId="0" borderId="44" xfId="20" applyBorder="1" applyAlignment="1">
      <alignment horizontal="left" vertical="top"/>
    </xf>
    <xf numFmtId="0" fontId="4" fillId="0" borderId="46" xfId="20" applyBorder="1" applyAlignment="1">
      <alignment horizontal="center"/>
    </xf>
    <xf numFmtId="0" fontId="4" fillId="0" borderId="48" xfId="20" applyBorder="1" applyAlignment="1">
      <alignment horizontal="center"/>
    </xf>
    <xf numFmtId="0" fontId="4" fillId="0" borderId="47" xfId="20" applyBorder="1" applyAlignment="1">
      <alignment horizontal="center"/>
    </xf>
    <xf numFmtId="0" fontId="4" fillId="0" borderId="50" xfId="20" applyBorder="1" applyAlignment="1">
      <alignment horizontal="center"/>
    </xf>
    <xf numFmtId="0" fontId="4" fillId="0" borderId="52" xfId="20" applyBorder="1" applyAlignment="1">
      <alignment horizontal="center"/>
    </xf>
    <xf numFmtId="0" fontId="4" fillId="0" borderId="51" xfId="20" applyBorder="1" applyAlignment="1">
      <alignment horizontal="center"/>
    </xf>
    <xf numFmtId="0" fontId="56" fillId="0" borderId="0" xfId="20" applyFont="1" applyFill="1" applyBorder="1" applyAlignment="1">
      <alignment horizontal="left"/>
    </xf>
    <xf numFmtId="0" fontId="56" fillId="0" borderId="53" xfId="20" applyFont="1" applyFill="1" applyBorder="1" applyAlignment="1">
      <alignment horizontal="left"/>
    </xf>
    <xf numFmtId="0" fontId="3" fillId="0" borderId="54" xfId="20" applyFont="1" applyFill="1" applyBorder="1" applyAlignment="1">
      <alignment horizontal="center" vertical="center"/>
    </xf>
    <xf numFmtId="0" fontId="3" fillId="0" borderId="38" xfId="20" applyFont="1" applyFill="1" applyBorder="1" applyAlignment="1">
      <alignment horizontal="center" vertical="center"/>
    </xf>
    <xf numFmtId="0" fontId="3" fillId="0" borderId="43" xfId="20" applyFont="1" applyFill="1" applyBorder="1" applyAlignment="1">
      <alignment horizontal="center" vertical="center"/>
    </xf>
    <xf numFmtId="0" fontId="3" fillId="0" borderId="41" xfId="20" applyFont="1" applyFill="1" applyBorder="1" applyAlignment="1">
      <alignment horizontal="center" vertical="center"/>
    </xf>
    <xf numFmtId="0" fontId="3" fillId="0" borderId="39" xfId="20" applyFont="1" applyFill="1" applyBorder="1" applyAlignment="1">
      <alignment horizontal="center"/>
    </xf>
    <xf numFmtId="0" fontId="3" fillId="0" borderId="40" xfId="20" applyFont="1" applyFill="1" applyBorder="1" applyAlignment="1">
      <alignment horizontal="center"/>
    </xf>
    <xf numFmtId="0" fontId="3" fillId="0" borderId="41" xfId="20" applyFont="1" applyFill="1" applyBorder="1" applyAlignment="1">
      <alignment horizontal="center"/>
    </xf>
    <xf numFmtId="0" fontId="3" fillId="0" borderId="31" xfId="20" applyFont="1" applyFill="1" applyBorder="1" applyAlignment="1">
      <alignment horizontal="center"/>
    </xf>
    <xf numFmtId="0" fontId="3" fillId="0" borderId="42" xfId="20" applyFont="1" applyFill="1" applyBorder="1" applyAlignment="1">
      <alignment horizontal="center"/>
    </xf>
    <xf numFmtId="0" fontId="4" fillId="4" borderId="78" xfId="20" applyFill="1" applyBorder="1" applyAlignment="1">
      <alignment horizontal="center"/>
    </xf>
    <xf numFmtId="49" fontId="4" fillId="4" borderId="78" xfId="20" applyNumberFormat="1" applyFill="1" applyBorder="1" applyAlignment="1">
      <alignment horizontal="center"/>
    </xf>
    <xf numFmtId="49" fontId="4" fillId="4" borderId="79" xfId="20" applyNumberFormat="1" applyFill="1" applyBorder="1" applyAlignment="1">
      <alignment horizontal="center"/>
    </xf>
    <xf numFmtId="0" fontId="4" fillId="4" borderId="44" xfId="20" applyFill="1" applyBorder="1" applyAlignment="1">
      <alignment horizontal="center"/>
    </xf>
    <xf numFmtId="0" fontId="4" fillId="4" borderId="80" xfId="20" applyFill="1" applyBorder="1" applyAlignment="1">
      <alignment horizontal="center"/>
    </xf>
    <xf numFmtId="0" fontId="35" fillId="0" borderId="0" xfId="20" applyFont="1" applyAlignment="1">
      <alignment horizontal="center"/>
    </xf>
    <xf numFmtId="0" fontId="36" fillId="0" borderId="0" xfId="20" applyFont="1" applyBorder="1" applyAlignment="1">
      <alignment horizontal="left" vertical="center"/>
    </xf>
    <xf numFmtId="0" fontId="3" fillId="0" borderId="31" xfId="20" applyFont="1" applyBorder="1" applyAlignment="1">
      <alignment horizontal="left" vertical="center"/>
    </xf>
    <xf numFmtId="0" fontId="4" fillId="0" borderId="32" xfId="20" applyFont="1" applyBorder="1" applyAlignment="1">
      <alignment horizontal="left" vertical="center"/>
    </xf>
    <xf numFmtId="0" fontId="4" fillId="0" borderId="33" xfId="20" applyFont="1" applyBorder="1" applyAlignment="1">
      <alignment horizontal="left" vertical="center"/>
    </xf>
    <xf numFmtId="0" fontId="36" fillId="0" borderId="0" xfId="20" applyFont="1" applyBorder="1" applyAlignment="1">
      <alignment horizontal="center" vertical="center"/>
    </xf>
    <xf numFmtId="14" fontId="4" fillId="0" borderId="31" xfId="20" applyNumberFormat="1" applyFont="1" applyBorder="1" applyAlignment="1">
      <alignment horizontal="center" vertical="center"/>
    </xf>
    <xf numFmtId="0" fontId="4" fillId="0" borderId="32" xfId="20" applyFont="1" applyBorder="1" applyAlignment="1">
      <alignment horizontal="center" vertical="center"/>
    </xf>
    <xf numFmtId="0" fontId="4" fillId="0" borderId="33" xfId="20" applyFont="1" applyBorder="1" applyAlignment="1">
      <alignment horizontal="center" vertical="center"/>
    </xf>
    <xf numFmtId="0" fontId="36" fillId="0" borderId="0" xfId="20" applyFont="1" applyAlignment="1">
      <alignment horizontal="left" vertical="center"/>
    </xf>
    <xf numFmtId="0" fontId="38" fillId="0" borderId="31" xfId="20" applyFont="1" applyBorder="1" applyAlignment="1">
      <alignment horizontal="left" vertical="center"/>
    </xf>
    <xf numFmtId="0" fontId="38" fillId="0" borderId="32" xfId="20" applyFont="1" applyBorder="1" applyAlignment="1">
      <alignment horizontal="left" vertical="center"/>
    </xf>
    <xf numFmtId="0" fontId="38" fillId="0" borderId="33" xfId="20" applyFont="1" applyBorder="1" applyAlignment="1">
      <alignment horizontal="left" vertical="center"/>
    </xf>
    <xf numFmtId="0" fontId="36" fillId="0" borderId="0" xfId="20" applyFont="1" applyAlignment="1">
      <alignment horizontal="center"/>
    </xf>
    <xf numFmtId="0" fontId="4" fillId="0" borderId="31" xfId="20" applyFont="1" applyBorder="1" applyAlignment="1">
      <alignment horizontal="left" vertical="center"/>
    </xf>
    <xf numFmtId="0" fontId="3" fillId="0" borderId="31" xfId="20" applyFont="1" applyBorder="1" applyAlignment="1">
      <alignment horizontal="center"/>
    </xf>
    <xf numFmtId="0" fontId="4" fillId="0" borderId="33" xfId="20" applyFont="1" applyBorder="1" applyAlignment="1">
      <alignment horizontal="center"/>
    </xf>
    <xf numFmtId="0" fontId="36" fillId="0" borderId="34" xfId="20" applyFont="1" applyBorder="1" applyAlignment="1">
      <alignment horizontal="left" vertical="top"/>
    </xf>
    <xf numFmtId="0" fontId="36" fillId="0" borderId="35" xfId="20" applyFont="1" applyBorder="1" applyAlignment="1">
      <alignment horizontal="left" vertical="top"/>
    </xf>
    <xf numFmtId="0" fontId="36" fillId="0" borderId="36" xfId="20" applyFont="1" applyBorder="1" applyAlignment="1">
      <alignment horizontal="left" vertical="top"/>
    </xf>
    <xf numFmtId="0" fontId="36" fillId="0" borderId="37" xfId="20" applyFont="1" applyBorder="1" applyAlignment="1">
      <alignment horizontal="left" vertical="top"/>
    </xf>
    <xf numFmtId="0" fontId="36" fillId="0" borderId="0" xfId="20" applyFont="1" applyBorder="1" applyAlignment="1">
      <alignment horizontal="left" vertical="top"/>
    </xf>
    <xf numFmtId="0" fontId="36" fillId="0" borderId="38" xfId="20" applyFont="1" applyBorder="1" applyAlignment="1">
      <alignment horizontal="left" vertical="top"/>
    </xf>
    <xf numFmtId="0" fontId="36" fillId="0" borderId="39" xfId="20" applyFont="1" applyBorder="1" applyAlignment="1">
      <alignment horizontal="left" vertical="top"/>
    </xf>
    <xf numFmtId="0" fontId="36" fillId="0" borderId="40" xfId="20" applyFont="1" applyBorder="1" applyAlignment="1">
      <alignment horizontal="left" vertical="top"/>
    </xf>
    <xf numFmtId="0" fontId="36" fillId="0" borderId="41" xfId="20" applyFont="1" applyBorder="1" applyAlignment="1">
      <alignment horizontal="left" vertical="top"/>
    </xf>
    <xf numFmtId="0" fontId="36" fillId="0" borderId="31" xfId="20" applyFont="1" applyBorder="1" applyAlignment="1">
      <alignment horizontal="right"/>
    </xf>
    <xf numFmtId="0" fontId="36" fillId="0" borderId="33" xfId="20" applyFont="1" applyBorder="1" applyAlignment="1">
      <alignment horizontal="right"/>
    </xf>
    <xf numFmtId="0" fontId="36" fillId="0" borderId="31" xfId="22" applyFont="1" applyFill="1" applyBorder="1" applyAlignment="1">
      <alignment horizontal="left" vertical="center"/>
    </xf>
    <xf numFmtId="0" fontId="36" fillId="0" borderId="33" xfId="22" applyFont="1" applyFill="1" applyBorder="1" applyAlignment="1">
      <alignment horizontal="left" vertical="center"/>
    </xf>
    <xf numFmtId="0" fontId="35" fillId="0" borderId="0" xfId="22" applyFont="1" applyAlignment="1">
      <alignment horizontal="center"/>
    </xf>
    <xf numFmtId="0" fontId="36" fillId="7" borderId="31" xfId="22" applyFont="1" applyFill="1" applyBorder="1" applyAlignment="1">
      <alignment horizontal="left" vertical="center"/>
    </xf>
    <xf numFmtId="0" fontId="36" fillId="7" borderId="33" xfId="22" applyFont="1" applyFill="1" applyBorder="1" applyAlignment="1">
      <alignment horizontal="left" vertical="center"/>
    </xf>
    <xf numFmtId="14" fontId="36" fillId="0" borderId="31" xfId="22" applyNumberFormat="1" applyFont="1" applyFill="1" applyBorder="1" applyAlignment="1">
      <alignment horizontal="left" vertical="center"/>
    </xf>
    <xf numFmtId="14" fontId="36" fillId="0" borderId="33" xfId="22" applyNumberFormat="1" applyFont="1" applyFill="1" applyBorder="1" applyAlignment="1">
      <alignment horizontal="left" vertical="center"/>
    </xf>
    <xf numFmtId="0" fontId="4" fillId="0" borderId="83" xfId="20" applyFill="1" applyBorder="1" applyAlignment="1">
      <alignment horizontal="center" vertical="center"/>
    </xf>
    <xf numFmtId="0" fontId="3" fillId="0" borderId="84" xfId="20" applyFont="1" applyFill="1" applyBorder="1" applyAlignment="1">
      <alignment horizontal="center" vertical="center"/>
    </xf>
    <xf numFmtId="0" fontId="56" fillId="0" borderId="85" xfId="20" applyFont="1" applyFill="1" applyBorder="1" applyAlignment="1">
      <alignment horizontal="left"/>
    </xf>
    <xf numFmtId="0" fontId="56" fillId="0" borderId="86" xfId="20" applyFont="1" applyFill="1" applyBorder="1" applyAlignment="1">
      <alignment horizontal="left"/>
    </xf>
    <xf numFmtId="0" fontId="3" fillId="0" borderId="87" xfId="20" applyFont="1" applyFill="1" applyBorder="1" applyAlignment="1">
      <alignment horizontal="center" vertical="center"/>
    </xf>
    <xf numFmtId="0" fontId="3" fillId="0" borderId="88" xfId="20" applyFont="1" applyFill="1" applyBorder="1" applyAlignment="1">
      <alignment horizontal="center" vertical="center"/>
    </xf>
    <xf numFmtId="0" fontId="56" fillId="0" borderId="89" xfId="20" applyFont="1" applyFill="1" applyBorder="1" applyAlignment="1">
      <alignment horizontal="left"/>
    </xf>
    <xf numFmtId="0" fontId="4" fillId="0" borderId="90" xfId="20" applyFill="1" applyBorder="1" applyAlignment="1">
      <alignment horizontal="center" vertical="center"/>
    </xf>
    <xf numFmtId="0" fontId="3" fillId="0" borderId="91" xfId="20" applyFont="1" applyFill="1" applyBorder="1"/>
    <xf numFmtId="0" fontId="4" fillId="0" borderId="92" xfId="20" applyFill="1" applyBorder="1" applyAlignment="1">
      <alignment horizontal="center" vertical="center"/>
    </xf>
    <xf numFmtId="0" fontId="56" fillId="0" borderId="93" xfId="20" applyFont="1" applyFill="1" applyBorder="1" applyAlignment="1">
      <alignment horizontal="left"/>
    </xf>
    <xf numFmtId="0" fontId="4" fillId="0" borderId="94" xfId="20" applyFill="1" applyBorder="1" applyAlignment="1">
      <alignment horizontal="center" vertical="center"/>
    </xf>
    <xf numFmtId="0" fontId="3" fillId="0" borderId="95" xfId="20" applyFont="1" applyFill="1" applyBorder="1" applyAlignment="1">
      <alignment horizontal="center"/>
    </xf>
    <xf numFmtId="0" fontId="3" fillId="0" borderId="96" xfId="20" applyFont="1" applyFill="1" applyBorder="1" applyAlignment="1">
      <alignment horizontal="center"/>
    </xf>
    <xf numFmtId="0" fontId="3" fillId="0" borderId="97" xfId="20" applyFont="1" applyFill="1" applyBorder="1" applyAlignment="1">
      <alignment horizontal="center"/>
    </xf>
    <xf numFmtId="0" fontId="3" fillId="0" borderId="98" xfId="20" applyFont="1" applyFill="1" applyBorder="1" applyAlignment="1">
      <alignment horizontal="center"/>
    </xf>
    <xf numFmtId="0" fontId="3" fillId="0" borderId="99" xfId="20" applyFont="1" applyFill="1" applyBorder="1" applyAlignment="1">
      <alignment horizontal="center"/>
    </xf>
    <xf numFmtId="0" fontId="3" fillId="0" borderId="100" xfId="20" applyFont="1" applyFill="1" applyBorder="1" applyAlignment="1">
      <alignment horizontal="center" vertical="center"/>
    </xf>
    <xf numFmtId="0" fontId="3" fillId="0" borderId="97" xfId="20" applyFont="1" applyFill="1" applyBorder="1" applyAlignment="1">
      <alignment horizontal="center" vertical="center"/>
    </xf>
    <xf numFmtId="0" fontId="3" fillId="0" borderId="101" xfId="20" applyFont="1" applyFill="1" applyBorder="1"/>
  </cellXfs>
  <cellStyles count="27">
    <cellStyle name="Ergebnis 1" xfId="1"/>
    <cellStyle name="Ergebnis 1 1" xfId="2"/>
    <cellStyle name="Ergebnis 1 1 1" xfId="3"/>
    <cellStyle name="Ergebnis 1 1 1 1" xfId="4"/>
    <cellStyle name="Ergebnis 1 1 1 1 1" xfId="5"/>
    <cellStyle name="Ergebnis 1 1 1 1 1 1" xfId="6"/>
    <cellStyle name="Ergebnis 1 1 1 1 1 1 1" xfId="7"/>
    <cellStyle name="Ergebnis 1 1 1 1 1 1 1 1" xfId="8"/>
    <cellStyle name="Ergebnis 1 1 1 1 1 1 1 1 1" xfId="9"/>
    <cellStyle name="normální" xfId="0" builtinId="0"/>
    <cellStyle name="normální 2" xfId="20"/>
    <cellStyle name="normální 2 2" xfId="22"/>
    <cellStyle name="normální 2 2 2" xfId="26"/>
    <cellStyle name="normální 2 2 2 2" xfId="25"/>
    <cellStyle name="normální 2 3" xfId="24"/>
    <cellStyle name="normální 3" xfId="21"/>
    <cellStyle name="normální 3 2" xfId="23"/>
    <cellStyle name="Standard 2" xfId="10"/>
    <cellStyle name="Überschrift 1 1" xfId="11"/>
    <cellStyle name="Überschrift 1 1 1" xfId="12"/>
    <cellStyle name="Überschrift 1 1 1 1" xfId="13"/>
    <cellStyle name="Überschrift 1 1 1 1 1" xfId="14"/>
    <cellStyle name="Überschrift 1 1 1 1 1 1" xfId="15"/>
    <cellStyle name="Überschrift 1 1 1 1 1 1 1" xfId="16"/>
    <cellStyle name="Überschrift 1 1 1 1 1 1 1 1" xfId="17"/>
    <cellStyle name="Überschrift 1 1 1 1 1 1 1 1 1" xfId="18"/>
    <cellStyle name="Überschrift 1 1 1 1 1 1 1 1 1 1" xfId="19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000FF"/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129.jpeg"/><Relationship Id="rId18" Type="http://schemas.openxmlformats.org/officeDocument/2006/relationships/image" Target="../media/image145.jpeg"/><Relationship Id="rId26" Type="http://schemas.openxmlformats.org/officeDocument/2006/relationships/image" Target="../media/image140.jpeg"/><Relationship Id="rId3" Type="http://schemas.openxmlformats.org/officeDocument/2006/relationships/image" Target="../media/image3.png"/><Relationship Id="rId21" Type="http://schemas.openxmlformats.org/officeDocument/2006/relationships/image" Target="../media/image125.jpeg"/><Relationship Id="rId7" Type="http://schemas.openxmlformats.org/officeDocument/2006/relationships/image" Target="../media/image134.jpeg"/><Relationship Id="rId12" Type="http://schemas.openxmlformats.org/officeDocument/2006/relationships/image" Target="../media/image128.jpeg"/><Relationship Id="rId17" Type="http://schemas.openxmlformats.org/officeDocument/2006/relationships/image" Target="../media/image144.jpeg"/><Relationship Id="rId25" Type="http://schemas.openxmlformats.org/officeDocument/2006/relationships/image" Target="../media/image139.jpeg"/><Relationship Id="rId2" Type="http://schemas.openxmlformats.org/officeDocument/2006/relationships/image" Target="../media/image148.jpeg"/><Relationship Id="rId16" Type="http://schemas.openxmlformats.org/officeDocument/2006/relationships/image" Target="../media/image143.jpeg"/><Relationship Id="rId20" Type="http://schemas.openxmlformats.org/officeDocument/2006/relationships/image" Target="../media/image147.jpeg"/><Relationship Id="rId29" Type="http://schemas.openxmlformats.org/officeDocument/2006/relationships/image" Target="../media/image149.png"/><Relationship Id="rId1" Type="http://schemas.openxmlformats.org/officeDocument/2006/relationships/image" Target="../media/image2.jpeg"/><Relationship Id="rId6" Type="http://schemas.openxmlformats.org/officeDocument/2006/relationships/image" Target="../media/image133.jpeg"/><Relationship Id="rId11" Type="http://schemas.openxmlformats.org/officeDocument/2006/relationships/image" Target="../media/image127.jpeg"/><Relationship Id="rId24" Type="http://schemas.openxmlformats.org/officeDocument/2006/relationships/image" Target="../media/image138.jpeg"/><Relationship Id="rId5" Type="http://schemas.openxmlformats.org/officeDocument/2006/relationships/image" Target="../media/image132.jpeg"/><Relationship Id="rId15" Type="http://schemas.openxmlformats.org/officeDocument/2006/relationships/image" Target="../media/image142.jpeg"/><Relationship Id="rId23" Type="http://schemas.openxmlformats.org/officeDocument/2006/relationships/image" Target="../media/image137.jpeg"/><Relationship Id="rId28" Type="http://schemas.openxmlformats.org/officeDocument/2006/relationships/image" Target="../media/image4.png"/><Relationship Id="rId10" Type="http://schemas.openxmlformats.org/officeDocument/2006/relationships/image" Target="../media/image126.jpeg"/><Relationship Id="rId19" Type="http://schemas.openxmlformats.org/officeDocument/2006/relationships/image" Target="../media/image146.jpeg"/><Relationship Id="rId4" Type="http://schemas.openxmlformats.org/officeDocument/2006/relationships/image" Target="../media/image131.jpeg"/><Relationship Id="rId9" Type="http://schemas.openxmlformats.org/officeDocument/2006/relationships/image" Target="../media/image135.jpeg"/><Relationship Id="rId14" Type="http://schemas.openxmlformats.org/officeDocument/2006/relationships/image" Target="../media/image130.jpeg"/><Relationship Id="rId22" Type="http://schemas.openxmlformats.org/officeDocument/2006/relationships/image" Target="../media/image136.jpeg"/><Relationship Id="rId27" Type="http://schemas.openxmlformats.org/officeDocument/2006/relationships/image" Target="../media/image141.jpeg"/><Relationship Id="rId30" Type="http://schemas.openxmlformats.org/officeDocument/2006/relationships/image" Target="../media/image150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.png"/><Relationship Id="rId117" Type="http://schemas.openxmlformats.org/officeDocument/2006/relationships/image" Target="../media/image124.png"/><Relationship Id="rId21" Type="http://schemas.openxmlformats.org/officeDocument/2006/relationships/image" Target="../media/image7.png"/><Relationship Id="rId42" Type="http://schemas.openxmlformats.org/officeDocument/2006/relationships/image" Target="../media/image26.png"/><Relationship Id="rId47" Type="http://schemas.openxmlformats.org/officeDocument/2006/relationships/image" Target="../media/image31.png"/><Relationship Id="rId63" Type="http://schemas.openxmlformats.org/officeDocument/2006/relationships/image" Target="../media/image77.png"/><Relationship Id="rId68" Type="http://schemas.openxmlformats.org/officeDocument/2006/relationships/image" Target="../media/image83.png"/><Relationship Id="rId84" Type="http://schemas.openxmlformats.org/officeDocument/2006/relationships/image" Target="../media/image105.png"/><Relationship Id="rId89" Type="http://schemas.openxmlformats.org/officeDocument/2006/relationships/image" Target="../media/image110.png"/><Relationship Id="rId112" Type="http://schemas.openxmlformats.org/officeDocument/2006/relationships/image" Target="../media/image94.png"/><Relationship Id="rId16" Type="http://schemas.openxmlformats.org/officeDocument/2006/relationships/image" Target="../media/image58.png"/><Relationship Id="rId107" Type="http://schemas.openxmlformats.org/officeDocument/2006/relationships/image" Target="../media/image39.png"/><Relationship Id="rId11" Type="http://schemas.openxmlformats.org/officeDocument/2006/relationships/image" Target="../media/image53.png"/><Relationship Id="rId32" Type="http://schemas.openxmlformats.org/officeDocument/2006/relationships/image" Target="../media/image16.png"/><Relationship Id="rId37" Type="http://schemas.openxmlformats.org/officeDocument/2006/relationships/image" Target="../media/image21.png"/><Relationship Id="rId53" Type="http://schemas.openxmlformats.org/officeDocument/2006/relationships/image" Target="../media/image67.png"/><Relationship Id="rId58" Type="http://schemas.openxmlformats.org/officeDocument/2006/relationships/image" Target="../media/image72.png"/><Relationship Id="rId74" Type="http://schemas.openxmlformats.org/officeDocument/2006/relationships/image" Target="../media/image90.png"/><Relationship Id="rId79" Type="http://schemas.openxmlformats.org/officeDocument/2006/relationships/image" Target="../media/image100.png"/><Relationship Id="rId102" Type="http://schemas.openxmlformats.org/officeDocument/2006/relationships/image" Target="../media/image64.png"/><Relationship Id="rId5" Type="http://schemas.openxmlformats.org/officeDocument/2006/relationships/image" Target="../media/image45.png"/><Relationship Id="rId61" Type="http://schemas.openxmlformats.org/officeDocument/2006/relationships/image" Target="../media/image75.png"/><Relationship Id="rId82" Type="http://schemas.openxmlformats.org/officeDocument/2006/relationships/image" Target="../media/image103.png"/><Relationship Id="rId90" Type="http://schemas.openxmlformats.org/officeDocument/2006/relationships/image" Target="../media/image111.png"/><Relationship Id="rId95" Type="http://schemas.openxmlformats.org/officeDocument/2006/relationships/image" Target="../media/image121.png"/><Relationship Id="rId19" Type="http://schemas.openxmlformats.org/officeDocument/2006/relationships/image" Target="../media/image5.png"/><Relationship Id="rId14" Type="http://schemas.openxmlformats.org/officeDocument/2006/relationships/image" Target="../media/image56.png"/><Relationship Id="rId22" Type="http://schemas.openxmlformats.org/officeDocument/2006/relationships/image" Target="../media/image8.png"/><Relationship Id="rId27" Type="http://schemas.openxmlformats.org/officeDocument/2006/relationships/image" Target="../media/image11.png"/><Relationship Id="rId30" Type="http://schemas.openxmlformats.org/officeDocument/2006/relationships/image" Target="../media/image14.png"/><Relationship Id="rId35" Type="http://schemas.openxmlformats.org/officeDocument/2006/relationships/image" Target="../media/image19.png"/><Relationship Id="rId43" Type="http://schemas.openxmlformats.org/officeDocument/2006/relationships/image" Target="../media/image27.png"/><Relationship Id="rId48" Type="http://schemas.openxmlformats.org/officeDocument/2006/relationships/image" Target="../media/image32.png"/><Relationship Id="rId56" Type="http://schemas.openxmlformats.org/officeDocument/2006/relationships/image" Target="../media/image70.png"/><Relationship Id="rId64" Type="http://schemas.openxmlformats.org/officeDocument/2006/relationships/image" Target="../media/image78.png"/><Relationship Id="rId69" Type="http://schemas.openxmlformats.org/officeDocument/2006/relationships/image" Target="../media/image84.png"/><Relationship Id="rId77" Type="http://schemas.openxmlformats.org/officeDocument/2006/relationships/image" Target="../media/image98.png"/><Relationship Id="rId100" Type="http://schemas.openxmlformats.org/officeDocument/2006/relationships/image" Target="../media/image62.png"/><Relationship Id="rId105" Type="http://schemas.openxmlformats.org/officeDocument/2006/relationships/image" Target="../media/image37.png"/><Relationship Id="rId113" Type="http://schemas.openxmlformats.org/officeDocument/2006/relationships/image" Target="../media/image95.png"/><Relationship Id="rId118" Type="http://schemas.openxmlformats.org/officeDocument/2006/relationships/image" Target="../media/image117.png"/><Relationship Id="rId8" Type="http://schemas.openxmlformats.org/officeDocument/2006/relationships/image" Target="../media/image50.png"/><Relationship Id="rId51" Type="http://schemas.openxmlformats.org/officeDocument/2006/relationships/image" Target="../media/image35.png"/><Relationship Id="rId72" Type="http://schemas.openxmlformats.org/officeDocument/2006/relationships/image" Target="../media/image88.png"/><Relationship Id="rId80" Type="http://schemas.openxmlformats.org/officeDocument/2006/relationships/image" Target="../media/image101.png"/><Relationship Id="rId85" Type="http://schemas.openxmlformats.org/officeDocument/2006/relationships/image" Target="../media/image106.png"/><Relationship Id="rId93" Type="http://schemas.openxmlformats.org/officeDocument/2006/relationships/image" Target="../media/image115.png"/><Relationship Id="rId98" Type="http://schemas.openxmlformats.org/officeDocument/2006/relationships/image" Target="../media/image48.png"/><Relationship Id="rId121" Type="http://schemas.openxmlformats.org/officeDocument/2006/relationships/image" Target="../media/image116.png"/><Relationship Id="rId3" Type="http://schemas.openxmlformats.org/officeDocument/2006/relationships/image" Target="../media/image43.png"/><Relationship Id="rId12" Type="http://schemas.openxmlformats.org/officeDocument/2006/relationships/image" Target="../media/image54.png"/><Relationship Id="rId17" Type="http://schemas.openxmlformats.org/officeDocument/2006/relationships/image" Target="../media/image59.png"/><Relationship Id="rId25" Type="http://schemas.openxmlformats.org/officeDocument/2006/relationships/image" Target="../media/image9.png"/><Relationship Id="rId33" Type="http://schemas.openxmlformats.org/officeDocument/2006/relationships/image" Target="../media/image17.png"/><Relationship Id="rId38" Type="http://schemas.openxmlformats.org/officeDocument/2006/relationships/image" Target="../media/image22.png"/><Relationship Id="rId46" Type="http://schemas.openxmlformats.org/officeDocument/2006/relationships/image" Target="../media/image30.png"/><Relationship Id="rId59" Type="http://schemas.openxmlformats.org/officeDocument/2006/relationships/image" Target="../media/image73.png"/><Relationship Id="rId67" Type="http://schemas.openxmlformats.org/officeDocument/2006/relationships/image" Target="../media/image82.png"/><Relationship Id="rId103" Type="http://schemas.openxmlformats.org/officeDocument/2006/relationships/image" Target="../media/image65.png"/><Relationship Id="rId108" Type="http://schemas.openxmlformats.org/officeDocument/2006/relationships/image" Target="../media/image40.png"/><Relationship Id="rId116" Type="http://schemas.openxmlformats.org/officeDocument/2006/relationships/image" Target="../media/image112.png"/><Relationship Id="rId20" Type="http://schemas.openxmlformats.org/officeDocument/2006/relationships/image" Target="../media/image6.png"/><Relationship Id="rId41" Type="http://schemas.openxmlformats.org/officeDocument/2006/relationships/image" Target="../media/image25.png"/><Relationship Id="rId54" Type="http://schemas.openxmlformats.org/officeDocument/2006/relationships/image" Target="../media/image68.png"/><Relationship Id="rId62" Type="http://schemas.openxmlformats.org/officeDocument/2006/relationships/image" Target="../media/image76.png"/><Relationship Id="rId70" Type="http://schemas.openxmlformats.org/officeDocument/2006/relationships/image" Target="../media/image85.png"/><Relationship Id="rId75" Type="http://schemas.openxmlformats.org/officeDocument/2006/relationships/image" Target="../media/image91.png"/><Relationship Id="rId83" Type="http://schemas.openxmlformats.org/officeDocument/2006/relationships/image" Target="../media/image104.png"/><Relationship Id="rId88" Type="http://schemas.openxmlformats.org/officeDocument/2006/relationships/image" Target="../media/image109.png"/><Relationship Id="rId91" Type="http://schemas.openxmlformats.org/officeDocument/2006/relationships/image" Target="../media/image113.png"/><Relationship Id="rId96" Type="http://schemas.openxmlformats.org/officeDocument/2006/relationships/image" Target="../media/image122.png"/><Relationship Id="rId111" Type="http://schemas.openxmlformats.org/officeDocument/2006/relationships/image" Target="../media/image93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5" Type="http://schemas.openxmlformats.org/officeDocument/2006/relationships/image" Target="../media/image57.png"/><Relationship Id="rId23" Type="http://schemas.openxmlformats.org/officeDocument/2006/relationships/image" Target="../media/image3.png"/><Relationship Id="rId28" Type="http://schemas.openxmlformats.org/officeDocument/2006/relationships/image" Target="../media/image12.png"/><Relationship Id="rId36" Type="http://schemas.openxmlformats.org/officeDocument/2006/relationships/image" Target="../media/image20.png"/><Relationship Id="rId49" Type="http://schemas.openxmlformats.org/officeDocument/2006/relationships/image" Target="../media/image33.png"/><Relationship Id="rId57" Type="http://schemas.openxmlformats.org/officeDocument/2006/relationships/image" Target="../media/image71.png"/><Relationship Id="rId106" Type="http://schemas.openxmlformats.org/officeDocument/2006/relationships/image" Target="../media/image38.png"/><Relationship Id="rId114" Type="http://schemas.openxmlformats.org/officeDocument/2006/relationships/image" Target="../media/image96.png"/><Relationship Id="rId119" Type="http://schemas.openxmlformats.org/officeDocument/2006/relationships/image" Target="../media/image118.png"/><Relationship Id="rId10" Type="http://schemas.openxmlformats.org/officeDocument/2006/relationships/image" Target="../media/image52.png"/><Relationship Id="rId31" Type="http://schemas.openxmlformats.org/officeDocument/2006/relationships/image" Target="../media/image15.png"/><Relationship Id="rId44" Type="http://schemas.openxmlformats.org/officeDocument/2006/relationships/image" Target="../media/image28.png"/><Relationship Id="rId52" Type="http://schemas.openxmlformats.org/officeDocument/2006/relationships/image" Target="../media/image66.png"/><Relationship Id="rId60" Type="http://schemas.openxmlformats.org/officeDocument/2006/relationships/image" Target="../media/image74.png"/><Relationship Id="rId65" Type="http://schemas.openxmlformats.org/officeDocument/2006/relationships/image" Target="../media/image80.png"/><Relationship Id="rId73" Type="http://schemas.openxmlformats.org/officeDocument/2006/relationships/image" Target="../media/image89.png"/><Relationship Id="rId78" Type="http://schemas.openxmlformats.org/officeDocument/2006/relationships/image" Target="../media/image99.png"/><Relationship Id="rId81" Type="http://schemas.openxmlformats.org/officeDocument/2006/relationships/image" Target="../media/image102.png"/><Relationship Id="rId86" Type="http://schemas.openxmlformats.org/officeDocument/2006/relationships/image" Target="../media/image107.png"/><Relationship Id="rId94" Type="http://schemas.openxmlformats.org/officeDocument/2006/relationships/image" Target="../media/image120.png"/><Relationship Id="rId99" Type="http://schemas.openxmlformats.org/officeDocument/2006/relationships/image" Target="../media/image61.png"/><Relationship Id="rId101" Type="http://schemas.openxmlformats.org/officeDocument/2006/relationships/image" Target="../media/image63.png"/><Relationship Id="rId122" Type="http://schemas.openxmlformats.org/officeDocument/2006/relationships/image" Target="../media/image47.png"/><Relationship Id="rId4" Type="http://schemas.openxmlformats.org/officeDocument/2006/relationships/image" Target="../media/image44.png"/><Relationship Id="rId9" Type="http://schemas.openxmlformats.org/officeDocument/2006/relationships/image" Target="../media/image51.png"/><Relationship Id="rId13" Type="http://schemas.openxmlformats.org/officeDocument/2006/relationships/image" Target="../media/image55.png"/><Relationship Id="rId18" Type="http://schemas.openxmlformats.org/officeDocument/2006/relationships/image" Target="../media/image60.png"/><Relationship Id="rId39" Type="http://schemas.openxmlformats.org/officeDocument/2006/relationships/image" Target="../media/image23.png"/><Relationship Id="rId109" Type="http://schemas.openxmlformats.org/officeDocument/2006/relationships/image" Target="../media/image79.png"/><Relationship Id="rId34" Type="http://schemas.openxmlformats.org/officeDocument/2006/relationships/image" Target="../media/image18.png"/><Relationship Id="rId50" Type="http://schemas.openxmlformats.org/officeDocument/2006/relationships/image" Target="../media/image34.png"/><Relationship Id="rId55" Type="http://schemas.openxmlformats.org/officeDocument/2006/relationships/image" Target="../media/image69.png"/><Relationship Id="rId76" Type="http://schemas.openxmlformats.org/officeDocument/2006/relationships/image" Target="../media/image92.png"/><Relationship Id="rId97" Type="http://schemas.openxmlformats.org/officeDocument/2006/relationships/image" Target="../media/image123.png"/><Relationship Id="rId104" Type="http://schemas.openxmlformats.org/officeDocument/2006/relationships/image" Target="../media/image36.png"/><Relationship Id="rId120" Type="http://schemas.openxmlformats.org/officeDocument/2006/relationships/image" Target="../media/image119.png"/><Relationship Id="rId7" Type="http://schemas.openxmlformats.org/officeDocument/2006/relationships/image" Target="../media/image49.png"/><Relationship Id="rId71" Type="http://schemas.openxmlformats.org/officeDocument/2006/relationships/image" Target="../media/image87.png"/><Relationship Id="rId92" Type="http://schemas.openxmlformats.org/officeDocument/2006/relationships/image" Target="../media/image114.png"/><Relationship Id="rId2" Type="http://schemas.openxmlformats.org/officeDocument/2006/relationships/image" Target="../media/image42.png"/><Relationship Id="rId29" Type="http://schemas.openxmlformats.org/officeDocument/2006/relationships/image" Target="../media/image13.png"/><Relationship Id="rId24" Type="http://schemas.openxmlformats.org/officeDocument/2006/relationships/image" Target="../media/image4.png"/><Relationship Id="rId40" Type="http://schemas.openxmlformats.org/officeDocument/2006/relationships/image" Target="../media/image24.png"/><Relationship Id="rId45" Type="http://schemas.openxmlformats.org/officeDocument/2006/relationships/image" Target="../media/image29.png"/><Relationship Id="rId66" Type="http://schemas.openxmlformats.org/officeDocument/2006/relationships/image" Target="../media/image81.png"/><Relationship Id="rId87" Type="http://schemas.openxmlformats.org/officeDocument/2006/relationships/image" Target="../media/image108.png"/><Relationship Id="rId110" Type="http://schemas.openxmlformats.org/officeDocument/2006/relationships/image" Target="../media/image86.png"/><Relationship Id="rId115" Type="http://schemas.openxmlformats.org/officeDocument/2006/relationships/image" Target="../media/image9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4.jpeg"/><Relationship Id="rId1" Type="http://schemas.openxmlformats.org/officeDocument/2006/relationships/image" Target="../media/image15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2.emf"/><Relationship Id="rId1" Type="http://schemas.openxmlformats.org/officeDocument/2006/relationships/image" Target="../media/image15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2.emf"/><Relationship Id="rId1" Type="http://schemas.openxmlformats.org/officeDocument/2006/relationships/image" Target="../media/image15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42</xdr:row>
      <xdr:rowOff>47625</xdr:rowOff>
    </xdr:from>
    <xdr:to>
      <xdr:col>15</xdr:col>
      <xdr:colOff>219075</xdr:colOff>
      <xdr:row>42</xdr:row>
      <xdr:rowOff>142875</xdr:rowOff>
    </xdr:to>
    <xdr:sp macro="" textlink="">
      <xdr:nvSpPr>
        <xdr:cNvPr id="3" name="Ellipse 48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4067175" y="6457950"/>
          <a:ext cx="104775" cy="95250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20</xdr:col>
      <xdr:colOff>228600</xdr:colOff>
      <xdr:row>42</xdr:row>
      <xdr:rowOff>47625</xdr:rowOff>
    </xdr:from>
    <xdr:to>
      <xdr:col>21</xdr:col>
      <xdr:colOff>57150</xdr:colOff>
      <xdr:row>42</xdr:row>
      <xdr:rowOff>142875</xdr:rowOff>
    </xdr:to>
    <xdr:sp macro="" textlink="">
      <xdr:nvSpPr>
        <xdr:cNvPr id="4" name="Ellipse 17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562600" y="6457950"/>
          <a:ext cx="104775" cy="95250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171450</xdr:colOff>
      <xdr:row>41</xdr:row>
      <xdr:rowOff>138642</xdr:rowOff>
    </xdr:to>
    <xdr:pic>
      <xdr:nvPicPr>
        <xdr:cNvPr id="246" name="Grafik 111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6257925"/>
          <a:ext cx="171450" cy="13864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49</xdr:row>
      <xdr:rowOff>190300</xdr:rowOff>
    </xdr:from>
    <xdr:to>
      <xdr:col>33</xdr:col>
      <xdr:colOff>1967377</xdr:colOff>
      <xdr:row>52</xdr:row>
      <xdr:rowOff>186836</xdr:rowOff>
    </xdr:to>
    <xdr:pic>
      <xdr:nvPicPr>
        <xdr:cNvPr id="304" name="Grafik 114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40687" y="7696000"/>
          <a:ext cx="1218565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1854066</xdr:colOff>
      <xdr:row>53</xdr:row>
      <xdr:rowOff>95250</xdr:rowOff>
    </xdr:from>
    <xdr:to>
      <xdr:col>31</xdr:col>
      <xdr:colOff>3723409</xdr:colOff>
      <xdr:row>53</xdr:row>
      <xdr:rowOff>100946</xdr:rowOff>
    </xdr:to>
    <xdr:cxnSp macro="">
      <xdr:nvCxnSpPr>
        <xdr:cNvPr id="336" name="Gerade Verbindung mit Pfeil 217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CxnSpPr>
          <a:cxnSpLocks noChangeShapeType="1"/>
        </xdr:cNvCxnSpPr>
      </xdr:nvCxnSpPr>
      <xdr:spPr bwMode="auto">
        <a:xfrm flipV="1">
          <a:off x="10253384" y="8520545"/>
          <a:ext cx="1869343" cy="569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1930109</xdr:colOff>
      <xdr:row>42</xdr:row>
      <xdr:rowOff>158366</xdr:rowOff>
    </xdr:from>
    <xdr:to>
      <xdr:col>31</xdr:col>
      <xdr:colOff>1962233</xdr:colOff>
      <xdr:row>49</xdr:row>
      <xdr:rowOff>23812</xdr:rowOff>
    </xdr:to>
    <xdr:cxnSp macro="">
      <xdr:nvCxnSpPr>
        <xdr:cNvPr id="337" name="Gerade Verbindung mit Pfeil 3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CxnSpPr>
          <a:cxnSpLocks noChangeShapeType="1"/>
        </xdr:cNvCxnSpPr>
      </xdr:nvCxnSpPr>
      <xdr:spPr bwMode="auto">
        <a:xfrm>
          <a:off x="10287043" y="6489984"/>
          <a:ext cx="32124" cy="948289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1847977</xdr:colOff>
      <xdr:row>54</xdr:row>
      <xdr:rowOff>129887</xdr:rowOff>
    </xdr:from>
    <xdr:to>
      <xdr:col>31</xdr:col>
      <xdr:colOff>3680114</xdr:colOff>
      <xdr:row>54</xdr:row>
      <xdr:rowOff>129983</xdr:rowOff>
    </xdr:to>
    <xdr:cxnSp macro="">
      <xdr:nvCxnSpPr>
        <xdr:cNvPr id="338" name="Gerade Verbindung mit Pfeil 217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CxnSpPr>
          <a:cxnSpLocks noChangeShapeType="1"/>
        </xdr:cNvCxnSpPr>
      </xdr:nvCxnSpPr>
      <xdr:spPr bwMode="auto">
        <a:xfrm flipH="1">
          <a:off x="10247295" y="8745682"/>
          <a:ext cx="1832137" cy="9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1747921</xdr:colOff>
      <xdr:row>42</xdr:row>
      <xdr:rowOff>121987</xdr:rowOff>
    </xdr:from>
    <xdr:to>
      <xdr:col>31</xdr:col>
      <xdr:colOff>1775169</xdr:colOff>
      <xdr:row>49</xdr:row>
      <xdr:rowOff>6880</xdr:rowOff>
    </xdr:to>
    <xdr:cxnSp macro="">
      <xdr:nvCxnSpPr>
        <xdr:cNvPr id="339" name="Gerade Verbindung mit Pfeil 3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104855" y="6453605"/>
          <a:ext cx="27248" cy="967736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285750</xdr:colOff>
      <xdr:row>52</xdr:row>
      <xdr:rowOff>164523</xdr:rowOff>
    </xdr:from>
    <xdr:to>
      <xdr:col>31</xdr:col>
      <xdr:colOff>859274</xdr:colOff>
      <xdr:row>54</xdr:row>
      <xdr:rowOff>187523</xdr:rowOff>
    </xdr:to>
    <xdr:pic>
      <xdr:nvPicPr>
        <xdr:cNvPr id="340" name="Picture 29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85068" y="8399318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1073728</xdr:colOff>
      <xdr:row>52</xdr:row>
      <xdr:rowOff>129888</xdr:rowOff>
    </xdr:from>
    <xdr:to>
      <xdr:col>31</xdr:col>
      <xdr:colOff>1649728</xdr:colOff>
      <xdr:row>54</xdr:row>
      <xdr:rowOff>175555</xdr:rowOff>
    </xdr:to>
    <xdr:pic>
      <xdr:nvPicPr>
        <xdr:cNvPr id="341" name="Picture 30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73046" y="83646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31</xdr:col>
      <xdr:colOff>250649</xdr:colOff>
      <xdr:row>49</xdr:row>
      <xdr:rowOff>96644</xdr:rowOff>
    </xdr:from>
    <xdr:ext cx="1496786" cy="529318"/>
    <xdr:sp macro="" textlink="">
      <xdr:nvSpPr>
        <xdr:cNvPr id="345" name="Shape 15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/>
      </xdr:nvSpPr>
      <xdr:spPr>
        <a:xfrm>
          <a:off x="8649967" y="7759939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1587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twoCellAnchor editAs="oneCell">
    <xdr:from>
      <xdr:col>31</xdr:col>
      <xdr:colOff>207819</xdr:colOff>
      <xdr:row>0</xdr:row>
      <xdr:rowOff>77932</xdr:rowOff>
    </xdr:from>
    <xdr:to>
      <xdr:col>31</xdr:col>
      <xdr:colOff>727954</xdr:colOff>
      <xdr:row>2</xdr:row>
      <xdr:rowOff>95758</xdr:rowOff>
    </xdr:to>
    <xdr:pic>
      <xdr:nvPicPr>
        <xdr:cNvPr id="361" name="Picture 25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07137" y="77932"/>
          <a:ext cx="520135" cy="339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924669</xdr:colOff>
      <xdr:row>0</xdr:row>
      <xdr:rowOff>81025</xdr:rowOff>
    </xdr:from>
    <xdr:to>
      <xdr:col>31</xdr:col>
      <xdr:colOff>1442711</xdr:colOff>
      <xdr:row>2</xdr:row>
      <xdr:rowOff>68407</xdr:rowOff>
    </xdr:to>
    <xdr:pic>
      <xdr:nvPicPr>
        <xdr:cNvPr id="362" name="Picture 26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23987" y="81025"/>
          <a:ext cx="518042" cy="3086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1781917</xdr:colOff>
      <xdr:row>0</xdr:row>
      <xdr:rowOff>95251</xdr:rowOff>
    </xdr:from>
    <xdr:to>
      <xdr:col>31</xdr:col>
      <xdr:colOff>2234045</xdr:colOff>
      <xdr:row>2</xdr:row>
      <xdr:rowOff>85983</xdr:rowOff>
    </xdr:to>
    <xdr:pic>
      <xdr:nvPicPr>
        <xdr:cNvPr id="363" name="Picture 27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181235" y="95251"/>
          <a:ext cx="452128" cy="3119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2493818</xdr:colOff>
      <xdr:row>0</xdr:row>
      <xdr:rowOff>84738</xdr:rowOff>
    </xdr:from>
    <xdr:to>
      <xdr:col>31</xdr:col>
      <xdr:colOff>3017459</xdr:colOff>
      <xdr:row>2</xdr:row>
      <xdr:rowOff>103044</xdr:rowOff>
    </xdr:to>
    <xdr:pic>
      <xdr:nvPicPr>
        <xdr:cNvPr id="364" name="Picture 28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893136" y="84738"/>
          <a:ext cx="523641" cy="339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139163</xdr:colOff>
      <xdr:row>3</xdr:row>
      <xdr:rowOff>25979</xdr:rowOff>
    </xdr:from>
    <xdr:to>
      <xdr:col>31</xdr:col>
      <xdr:colOff>579146</xdr:colOff>
      <xdr:row>5</xdr:row>
      <xdr:rowOff>33698</xdr:rowOff>
    </xdr:to>
    <xdr:pic>
      <xdr:nvPicPr>
        <xdr:cNvPr id="365" name="Picture 31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38481" y="493570"/>
          <a:ext cx="439983" cy="3194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701387</xdr:colOff>
      <xdr:row>3</xdr:row>
      <xdr:rowOff>29690</xdr:rowOff>
    </xdr:from>
    <xdr:to>
      <xdr:col>31</xdr:col>
      <xdr:colOff>1191583</xdr:colOff>
      <xdr:row>5</xdr:row>
      <xdr:rowOff>46945</xdr:rowOff>
    </xdr:to>
    <xdr:pic>
      <xdr:nvPicPr>
        <xdr:cNvPr id="366" name="Picture 32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100705" y="497281"/>
          <a:ext cx="490196" cy="3289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1360714</xdr:colOff>
      <xdr:row>3</xdr:row>
      <xdr:rowOff>34637</xdr:rowOff>
    </xdr:from>
    <xdr:to>
      <xdr:col>31</xdr:col>
      <xdr:colOff>1845694</xdr:colOff>
      <xdr:row>5</xdr:row>
      <xdr:rowOff>50402</xdr:rowOff>
    </xdr:to>
    <xdr:pic>
      <xdr:nvPicPr>
        <xdr:cNvPr id="367" name="Picture 33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760032" y="502228"/>
          <a:ext cx="484980" cy="3274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1968086</xdr:colOff>
      <xdr:row>3</xdr:row>
      <xdr:rowOff>27834</xdr:rowOff>
    </xdr:from>
    <xdr:to>
      <xdr:col>31</xdr:col>
      <xdr:colOff>2436677</xdr:colOff>
      <xdr:row>5</xdr:row>
      <xdr:rowOff>43151</xdr:rowOff>
    </xdr:to>
    <xdr:pic>
      <xdr:nvPicPr>
        <xdr:cNvPr id="368" name="Picture 34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367404" y="495425"/>
          <a:ext cx="468591" cy="3270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2548867</xdr:colOff>
      <xdr:row>3</xdr:row>
      <xdr:rowOff>22884</xdr:rowOff>
    </xdr:from>
    <xdr:to>
      <xdr:col>31</xdr:col>
      <xdr:colOff>3026695</xdr:colOff>
      <xdr:row>5</xdr:row>
      <xdr:rowOff>42076</xdr:rowOff>
    </xdr:to>
    <xdr:pic>
      <xdr:nvPicPr>
        <xdr:cNvPr id="369" name="Picture 35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48185" y="490475"/>
          <a:ext cx="477828" cy="330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3110068</xdr:colOff>
      <xdr:row>3</xdr:row>
      <xdr:rowOff>25976</xdr:rowOff>
    </xdr:from>
    <xdr:to>
      <xdr:col>31</xdr:col>
      <xdr:colOff>3618174</xdr:colOff>
      <xdr:row>5</xdr:row>
      <xdr:rowOff>60386</xdr:rowOff>
    </xdr:to>
    <xdr:pic>
      <xdr:nvPicPr>
        <xdr:cNvPr id="370" name="Picture 36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509386" y="493567"/>
          <a:ext cx="508106" cy="3461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3628777</xdr:colOff>
      <xdr:row>3</xdr:row>
      <xdr:rowOff>8659</xdr:rowOff>
    </xdr:from>
    <xdr:to>
      <xdr:col>31</xdr:col>
      <xdr:colOff>4100498</xdr:colOff>
      <xdr:row>5</xdr:row>
      <xdr:rowOff>24971</xdr:rowOff>
    </xdr:to>
    <xdr:pic>
      <xdr:nvPicPr>
        <xdr:cNvPr id="371" name="Picture 1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028095" y="476250"/>
          <a:ext cx="471721" cy="328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4182340</xdr:colOff>
      <xdr:row>3</xdr:row>
      <xdr:rowOff>45151</xdr:rowOff>
    </xdr:from>
    <xdr:to>
      <xdr:col>31</xdr:col>
      <xdr:colOff>4697541</xdr:colOff>
      <xdr:row>5</xdr:row>
      <xdr:rowOff>47438</xdr:rowOff>
    </xdr:to>
    <xdr:pic>
      <xdr:nvPicPr>
        <xdr:cNvPr id="372" name="Picture 2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581658" y="512742"/>
          <a:ext cx="515201" cy="3140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110094</xdr:colOff>
      <xdr:row>5</xdr:row>
      <xdr:rowOff>95250</xdr:rowOff>
    </xdr:from>
    <xdr:to>
      <xdr:col>31</xdr:col>
      <xdr:colOff>601763</xdr:colOff>
      <xdr:row>7</xdr:row>
      <xdr:rowOff>97070</xdr:rowOff>
    </xdr:to>
    <xdr:pic>
      <xdr:nvPicPr>
        <xdr:cNvPr id="373" name="Picture 3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09412" y="874568"/>
          <a:ext cx="491669" cy="313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684069</xdr:colOff>
      <xdr:row>5</xdr:row>
      <xdr:rowOff>59377</xdr:rowOff>
    </xdr:from>
    <xdr:to>
      <xdr:col>31</xdr:col>
      <xdr:colOff>1220932</xdr:colOff>
      <xdr:row>7</xdr:row>
      <xdr:rowOff>111687</xdr:rowOff>
    </xdr:to>
    <xdr:pic>
      <xdr:nvPicPr>
        <xdr:cNvPr id="374" name="Picture 5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83387" y="838695"/>
          <a:ext cx="536863" cy="3640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1348964</xdr:colOff>
      <xdr:row>5</xdr:row>
      <xdr:rowOff>68038</xdr:rowOff>
    </xdr:from>
    <xdr:to>
      <xdr:col>31</xdr:col>
      <xdr:colOff>1851035</xdr:colOff>
      <xdr:row>7</xdr:row>
      <xdr:rowOff>92585</xdr:rowOff>
    </xdr:to>
    <xdr:pic>
      <xdr:nvPicPr>
        <xdr:cNvPr id="382" name="Picture 381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48282" y="847356"/>
          <a:ext cx="502071" cy="336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1970560</xdr:colOff>
      <xdr:row>5</xdr:row>
      <xdr:rowOff>68037</xdr:rowOff>
    </xdr:from>
    <xdr:to>
      <xdr:col>31</xdr:col>
      <xdr:colOff>2475594</xdr:colOff>
      <xdr:row>7</xdr:row>
      <xdr:rowOff>99602</xdr:rowOff>
    </xdr:to>
    <xdr:pic>
      <xdr:nvPicPr>
        <xdr:cNvPr id="383" name="Picture 2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369878" y="847355"/>
          <a:ext cx="505034" cy="343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2509283</xdr:colOff>
      <xdr:row>5</xdr:row>
      <xdr:rowOff>66180</xdr:rowOff>
    </xdr:from>
    <xdr:to>
      <xdr:col>31</xdr:col>
      <xdr:colOff>2995757</xdr:colOff>
      <xdr:row>7</xdr:row>
      <xdr:rowOff>96342</xdr:rowOff>
    </xdr:to>
    <xdr:pic>
      <xdr:nvPicPr>
        <xdr:cNvPr id="384" name="Picture 3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908601" y="845498"/>
          <a:ext cx="486474" cy="341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3125933</xdr:colOff>
      <xdr:row>5</xdr:row>
      <xdr:rowOff>66181</xdr:rowOff>
    </xdr:from>
    <xdr:to>
      <xdr:col>31</xdr:col>
      <xdr:colOff>3611003</xdr:colOff>
      <xdr:row>7</xdr:row>
      <xdr:rowOff>95251</xdr:rowOff>
    </xdr:to>
    <xdr:pic>
      <xdr:nvPicPr>
        <xdr:cNvPr id="385" name="Picture 4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525251" y="845499"/>
          <a:ext cx="485070" cy="340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3605274</xdr:colOff>
      <xdr:row>5</xdr:row>
      <xdr:rowOff>34637</xdr:rowOff>
    </xdr:from>
    <xdr:to>
      <xdr:col>31</xdr:col>
      <xdr:colOff>4147630</xdr:colOff>
      <xdr:row>7</xdr:row>
      <xdr:rowOff>89646</xdr:rowOff>
    </xdr:to>
    <xdr:pic>
      <xdr:nvPicPr>
        <xdr:cNvPr id="386" name="Picture 5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004592" y="813955"/>
          <a:ext cx="542356" cy="366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4176775</xdr:colOff>
      <xdr:row>5</xdr:row>
      <xdr:rowOff>43297</xdr:rowOff>
    </xdr:from>
    <xdr:to>
      <xdr:col>31</xdr:col>
      <xdr:colOff>4697137</xdr:colOff>
      <xdr:row>7</xdr:row>
      <xdr:rowOff>106304</xdr:rowOff>
    </xdr:to>
    <xdr:pic>
      <xdr:nvPicPr>
        <xdr:cNvPr id="387" name="Picture 6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576093" y="822615"/>
          <a:ext cx="520362" cy="374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20410</xdr:colOff>
      <xdr:row>7</xdr:row>
      <xdr:rowOff>112568</xdr:rowOff>
    </xdr:from>
    <xdr:to>
      <xdr:col>31</xdr:col>
      <xdr:colOff>531108</xdr:colOff>
      <xdr:row>10</xdr:row>
      <xdr:rowOff>21377</xdr:rowOff>
    </xdr:to>
    <xdr:pic>
      <xdr:nvPicPr>
        <xdr:cNvPr id="388" name="Picture 7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19728" y="1203613"/>
          <a:ext cx="510698" cy="3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606138</xdr:colOff>
      <xdr:row>7</xdr:row>
      <xdr:rowOff>147203</xdr:rowOff>
    </xdr:from>
    <xdr:to>
      <xdr:col>31</xdr:col>
      <xdr:colOff>1133332</xdr:colOff>
      <xdr:row>10</xdr:row>
      <xdr:rowOff>60344</xdr:rowOff>
    </xdr:to>
    <xdr:pic>
      <xdr:nvPicPr>
        <xdr:cNvPr id="389" name="Picture 8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005456" y="1238248"/>
          <a:ext cx="527194" cy="380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1246912</xdr:colOff>
      <xdr:row>7</xdr:row>
      <xdr:rowOff>103908</xdr:rowOff>
    </xdr:from>
    <xdr:to>
      <xdr:col>31</xdr:col>
      <xdr:colOff>1760276</xdr:colOff>
      <xdr:row>10</xdr:row>
      <xdr:rowOff>12884</xdr:rowOff>
    </xdr:to>
    <xdr:pic>
      <xdr:nvPicPr>
        <xdr:cNvPr id="390" name="Picture 9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646230" y="1194953"/>
          <a:ext cx="513364" cy="3765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1792434</xdr:colOff>
      <xdr:row>7</xdr:row>
      <xdr:rowOff>103910</xdr:rowOff>
    </xdr:from>
    <xdr:to>
      <xdr:col>31</xdr:col>
      <xdr:colOff>2337956</xdr:colOff>
      <xdr:row>10</xdr:row>
      <xdr:rowOff>390</xdr:rowOff>
    </xdr:to>
    <xdr:pic>
      <xdr:nvPicPr>
        <xdr:cNvPr id="391" name="Picture 10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191752" y="1194955"/>
          <a:ext cx="545522" cy="3640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2459184</xdr:colOff>
      <xdr:row>7</xdr:row>
      <xdr:rowOff>121228</xdr:rowOff>
    </xdr:from>
    <xdr:to>
      <xdr:col>31</xdr:col>
      <xdr:colOff>2962222</xdr:colOff>
      <xdr:row>9</xdr:row>
      <xdr:rowOff>141581</xdr:rowOff>
    </xdr:to>
    <xdr:pic>
      <xdr:nvPicPr>
        <xdr:cNvPr id="392" name="Picture 11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858502" y="1212273"/>
          <a:ext cx="503038" cy="332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3065318</xdr:colOff>
      <xdr:row>7</xdr:row>
      <xdr:rowOff>129886</xdr:rowOff>
    </xdr:from>
    <xdr:to>
      <xdr:col>31</xdr:col>
      <xdr:colOff>3520852</xdr:colOff>
      <xdr:row>10</xdr:row>
      <xdr:rowOff>1638</xdr:rowOff>
    </xdr:to>
    <xdr:pic>
      <xdr:nvPicPr>
        <xdr:cNvPr id="393" name="Picture 12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464636" y="1220931"/>
          <a:ext cx="455534" cy="339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3600327</xdr:colOff>
      <xdr:row>7</xdr:row>
      <xdr:rowOff>121228</xdr:rowOff>
    </xdr:from>
    <xdr:to>
      <xdr:col>31</xdr:col>
      <xdr:colOff>4095650</xdr:colOff>
      <xdr:row>9</xdr:row>
      <xdr:rowOff>145969</xdr:rowOff>
    </xdr:to>
    <xdr:pic>
      <xdr:nvPicPr>
        <xdr:cNvPr id="394" name="Picture 393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999645" y="1212273"/>
          <a:ext cx="495323" cy="33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4163166</xdr:colOff>
      <xdr:row>7</xdr:row>
      <xdr:rowOff>129887</xdr:rowOff>
    </xdr:from>
    <xdr:to>
      <xdr:col>31</xdr:col>
      <xdr:colOff>4656975</xdr:colOff>
      <xdr:row>10</xdr:row>
      <xdr:rowOff>7369</xdr:rowOff>
    </xdr:to>
    <xdr:pic>
      <xdr:nvPicPr>
        <xdr:cNvPr id="395" name="Picture 394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562484" y="1220932"/>
          <a:ext cx="493809" cy="337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61850</xdr:colOff>
      <xdr:row>10</xdr:row>
      <xdr:rowOff>93393</xdr:rowOff>
    </xdr:from>
    <xdr:to>
      <xdr:col>31</xdr:col>
      <xdr:colOff>545523</xdr:colOff>
      <xdr:row>12</xdr:row>
      <xdr:rowOff>106484</xdr:rowOff>
    </xdr:to>
    <xdr:pic>
      <xdr:nvPicPr>
        <xdr:cNvPr id="396" name="Picture 395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461168" y="1652029"/>
          <a:ext cx="483673" cy="3248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583994</xdr:colOff>
      <xdr:row>10</xdr:row>
      <xdr:rowOff>86591</xdr:rowOff>
    </xdr:from>
    <xdr:to>
      <xdr:col>31</xdr:col>
      <xdr:colOff>1057814</xdr:colOff>
      <xdr:row>12</xdr:row>
      <xdr:rowOff>104781</xdr:rowOff>
    </xdr:to>
    <xdr:pic>
      <xdr:nvPicPr>
        <xdr:cNvPr id="397" name="Picture 396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983312" y="1645227"/>
          <a:ext cx="473820" cy="329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1164153</xdr:colOff>
      <xdr:row>10</xdr:row>
      <xdr:rowOff>86591</xdr:rowOff>
    </xdr:from>
    <xdr:to>
      <xdr:col>31</xdr:col>
      <xdr:colOff>1645563</xdr:colOff>
      <xdr:row>12</xdr:row>
      <xdr:rowOff>104781</xdr:rowOff>
    </xdr:to>
    <xdr:pic>
      <xdr:nvPicPr>
        <xdr:cNvPr id="398" name="Picture 17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63471" y="1645227"/>
          <a:ext cx="481410" cy="329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1718444</xdr:colOff>
      <xdr:row>10</xdr:row>
      <xdr:rowOff>45411</xdr:rowOff>
    </xdr:from>
    <xdr:to>
      <xdr:col>31</xdr:col>
      <xdr:colOff>2236274</xdr:colOff>
      <xdr:row>12</xdr:row>
      <xdr:rowOff>99954</xdr:rowOff>
    </xdr:to>
    <xdr:pic>
      <xdr:nvPicPr>
        <xdr:cNvPr id="399" name="Picture 10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117762" y="1604047"/>
          <a:ext cx="517830" cy="366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2270414</xdr:colOff>
      <xdr:row>10</xdr:row>
      <xdr:rowOff>47502</xdr:rowOff>
    </xdr:from>
    <xdr:to>
      <xdr:col>31</xdr:col>
      <xdr:colOff>2788031</xdr:colOff>
      <xdr:row>12</xdr:row>
      <xdr:rowOff>100411</xdr:rowOff>
    </xdr:to>
    <xdr:pic>
      <xdr:nvPicPr>
        <xdr:cNvPr id="400" name="Picture 11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669732" y="1606138"/>
          <a:ext cx="517617" cy="364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2852122</xdr:colOff>
      <xdr:row>10</xdr:row>
      <xdr:rowOff>29320</xdr:rowOff>
    </xdr:from>
    <xdr:to>
      <xdr:col>31</xdr:col>
      <xdr:colOff>3378376</xdr:colOff>
      <xdr:row>12</xdr:row>
      <xdr:rowOff>89670</xdr:rowOff>
    </xdr:to>
    <xdr:pic>
      <xdr:nvPicPr>
        <xdr:cNvPr id="401" name="Picture 12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251440" y="1587956"/>
          <a:ext cx="526254" cy="372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3506932</xdr:colOff>
      <xdr:row>10</xdr:row>
      <xdr:rowOff>37978</xdr:rowOff>
    </xdr:from>
    <xdr:to>
      <xdr:col>31</xdr:col>
      <xdr:colOff>4042478</xdr:colOff>
      <xdr:row>12</xdr:row>
      <xdr:rowOff>105771</xdr:rowOff>
    </xdr:to>
    <xdr:pic>
      <xdr:nvPicPr>
        <xdr:cNvPr id="402" name="Picture 13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906250" y="1596614"/>
          <a:ext cx="535546" cy="379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4176776</xdr:colOff>
      <xdr:row>10</xdr:row>
      <xdr:rowOff>63955</xdr:rowOff>
    </xdr:from>
    <xdr:to>
      <xdr:col>31</xdr:col>
      <xdr:colOff>4701887</xdr:colOff>
      <xdr:row>12</xdr:row>
      <xdr:rowOff>124306</xdr:rowOff>
    </xdr:to>
    <xdr:pic>
      <xdr:nvPicPr>
        <xdr:cNvPr id="403" name="Picture 14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576094" y="1622591"/>
          <a:ext cx="525111" cy="372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199561</xdr:colOff>
      <xdr:row>13</xdr:row>
      <xdr:rowOff>43296</xdr:rowOff>
    </xdr:from>
    <xdr:to>
      <xdr:col>31</xdr:col>
      <xdr:colOff>636657</xdr:colOff>
      <xdr:row>15</xdr:row>
      <xdr:rowOff>52534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98879" y="2069523"/>
          <a:ext cx="437096" cy="320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823016</xdr:colOff>
      <xdr:row>13</xdr:row>
      <xdr:rowOff>40409</xdr:rowOff>
    </xdr:from>
    <xdr:to>
      <xdr:col>31</xdr:col>
      <xdr:colOff>1309290</xdr:colOff>
      <xdr:row>15</xdr:row>
      <xdr:rowOff>69870</xdr:rowOff>
    </xdr:to>
    <xdr:pic>
      <xdr:nvPicPr>
        <xdr:cNvPr id="5" name="Picture 5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222334" y="2066636"/>
          <a:ext cx="486274" cy="3411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1471828</xdr:colOff>
      <xdr:row>13</xdr:row>
      <xdr:rowOff>62883</xdr:rowOff>
    </xdr:from>
    <xdr:to>
      <xdr:col>31</xdr:col>
      <xdr:colOff>1958102</xdr:colOff>
      <xdr:row>15</xdr:row>
      <xdr:rowOff>85909</xdr:rowOff>
    </xdr:to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871146" y="2089110"/>
          <a:ext cx="486274" cy="334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2078582</xdr:colOff>
      <xdr:row>13</xdr:row>
      <xdr:rowOff>43913</xdr:rowOff>
    </xdr:from>
    <xdr:to>
      <xdr:col>31</xdr:col>
      <xdr:colOff>2573743</xdr:colOff>
      <xdr:row>15</xdr:row>
      <xdr:rowOff>59739</xdr:rowOff>
    </xdr:to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77900" y="2070140"/>
          <a:ext cx="495161" cy="327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2778112</xdr:colOff>
      <xdr:row>13</xdr:row>
      <xdr:rowOff>55253</xdr:rowOff>
    </xdr:from>
    <xdr:to>
      <xdr:col>31</xdr:col>
      <xdr:colOff>3264999</xdr:colOff>
      <xdr:row>15</xdr:row>
      <xdr:rowOff>74909</xdr:rowOff>
    </xdr:to>
    <xdr:pic>
      <xdr:nvPicPr>
        <xdr:cNvPr id="8" name="Picture 8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177430" y="2081480"/>
          <a:ext cx="486887" cy="3313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3443006</xdr:colOff>
      <xdr:row>13</xdr:row>
      <xdr:rowOff>52367</xdr:rowOff>
    </xdr:from>
    <xdr:to>
      <xdr:col>31</xdr:col>
      <xdr:colOff>3946134</xdr:colOff>
      <xdr:row>15</xdr:row>
      <xdr:rowOff>73862</xdr:rowOff>
    </xdr:to>
    <xdr:pic>
      <xdr:nvPicPr>
        <xdr:cNvPr id="9" name="Picture 9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842324" y="2078594"/>
          <a:ext cx="503128" cy="3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4113070</xdr:colOff>
      <xdr:row>13</xdr:row>
      <xdr:rowOff>41130</xdr:rowOff>
    </xdr:from>
    <xdr:to>
      <xdr:col>31</xdr:col>
      <xdr:colOff>4641275</xdr:colOff>
      <xdr:row>15</xdr:row>
      <xdr:rowOff>106080</xdr:rowOff>
    </xdr:to>
    <xdr:pic>
      <xdr:nvPicPr>
        <xdr:cNvPr id="10" name="Picture 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512388" y="2067357"/>
          <a:ext cx="528205" cy="3766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138546</xdr:colOff>
      <xdr:row>15</xdr:row>
      <xdr:rowOff>34636</xdr:rowOff>
    </xdr:from>
    <xdr:to>
      <xdr:col>31</xdr:col>
      <xdr:colOff>627824</xdr:colOff>
      <xdr:row>17</xdr:row>
      <xdr:rowOff>69273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37864" y="2372591"/>
          <a:ext cx="489278" cy="346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1583378</xdr:colOff>
      <xdr:row>15</xdr:row>
      <xdr:rowOff>109681</xdr:rowOff>
    </xdr:from>
    <xdr:to>
      <xdr:col>31</xdr:col>
      <xdr:colOff>2034104</xdr:colOff>
      <xdr:row>17</xdr:row>
      <xdr:rowOff>112787</xdr:rowOff>
    </xdr:to>
    <xdr:pic>
      <xdr:nvPicPr>
        <xdr:cNvPr id="12" name="Picture 13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982696" y="2447636"/>
          <a:ext cx="450726" cy="3148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833747</xdr:colOff>
      <xdr:row>15</xdr:row>
      <xdr:rowOff>86593</xdr:rowOff>
    </xdr:from>
    <xdr:to>
      <xdr:col>31</xdr:col>
      <xdr:colOff>1284033</xdr:colOff>
      <xdr:row>17</xdr:row>
      <xdr:rowOff>95428</xdr:rowOff>
    </xdr:to>
    <xdr:pic>
      <xdr:nvPicPr>
        <xdr:cNvPr id="13" name="Picture 14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233065" y="2424548"/>
          <a:ext cx="45028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2211163</xdr:colOff>
      <xdr:row>15</xdr:row>
      <xdr:rowOff>99992</xdr:rowOff>
    </xdr:from>
    <xdr:to>
      <xdr:col>31</xdr:col>
      <xdr:colOff>2675699</xdr:colOff>
      <xdr:row>17</xdr:row>
      <xdr:rowOff>108827</xdr:rowOff>
    </xdr:to>
    <xdr:pic>
      <xdr:nvPicPr>
        <xdr:cNvPr id="14" name="Picture 15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610481" y="2437947"/>
          <a:ext cx="46453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2848841</xdr:colOff>
      <xdr:row>15</xdr:row>
      <xdr:rowOff>117515</xdr:rowOff>
    </xdr:from>
    <xdr:to>
      <xdr:col>31</xdr:col>
      <xdr:colOff>3309851</xdr:colOff>
      <xdr:row>17</xdr:row>
      <xdr:rowOff>102257</xdr:rowOff>
    </xdr:to>
    <xdr:pic>
      <xdr:nvPicPr>
        <xdr:cNvPr id="15" name="Picture 16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248159" y="2455470"/>
          <a:ext cx="461010" cy="29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3422817</xdr:colOff>
      <xdr:row>15</xdr:row>
      <xdr:rowOff>133186</xdr:rowOff>
    </xdr:from>
    <xdr:to>
      <xdr:col>31</xdr:col>
      <xdr:colOff>3877363</xdr:colOff>
      <xdr:row>17</xdr:row>
      <xdr:rowOff>113667</xdr:rowOff>
    </xdr:to>
    <xdr:pic>
      <xdr:nvPicPr>
        <xdr:cNvPr id="16" name="Picture 17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822135" y="2471141"/>
          <a:ext cx="454546" cy="292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4051836</xdr:colOff>
      <xdr:row>15</xdr:row>
      <xdr:rowOff>111743</xdr:rowOff>
    </xdr:from>
    <xdr:to>
      <xdr:col>31</xdr:col>
      <xdr:colOff>4520045</xdr:colOff>
      <xdr:row>17</xdr:row>
      <xdr:rowOff>109707</xdr:rowOff>
    </xdr:to>
    <xdr:pic>
      <xdr:nvPicPr>
        <xdr:cNvPr id="17" name="Picture 18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451154" y="2449698"/>
          <a:ext cx="468209" cy="309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86592</xdr:colOff>
      <xdr:row>18</xdr:row>
      <xdr:rowOff>8660</xdr:rowOff>
    </xdr:from>
    <xdr:to>
      <xdr:col>31</xdr:col>
      <xdr:colOff>568245</xdr:colOff>
      <xdr:row>20</xdr:row>
      <xdr:rowOff>17319</xdr:rowOff>
    </xdr:to>
    <xdr:pic>
      <xdr:nvPicPr>
        <xdr:cNvPr id="18" name="Picture 19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485910" y="2814205"/>
          <a:ext cx="481653" cy="320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762002</xdr:colOff>
      <xdr:row>18</xdr:row>
      <xdr:rowOff>17319</xdr:rowOff>
    </xdr:from>
    <xdr:to>
      <xdr:col>31</xdr:col>
      <xdr:colOff>1211441</xdr:colOff>
      <xdr:row>20</xdr:row>
      <xdr:rowOff>730</xdr:rowOff>
    </xdr:to>
    <xdr:pic>
      <xdr:nvPicPr>
        <xdr:cNvPr id="19" name="Picture 20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161320" y="2822864"/>
          <a:ext cx="449439" cy="295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1310615</xdr:colOff>
      <xdr:row>18</xdr:row>
      <xdr:rowOff>18143</xdr:rowOff>
    </xdr:from>
    <xdr:to>
      <xdr:col>31</xdr:col>
      <xdr:colOff>1752686</xdr:colOff>
      <xdr:row>20</xdr:row>
      <xdr:rowOff>14731</xdr:rowOff>
    </xdr:to>
    <xdr:pic>
      <xdr:nvPicPr>
        <xdr:cNvPr id="20" name="Picture 2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709933" y="2823688"/>
          <a:ext cx="442071" cy="308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1880259</xdr:colOff>
      <xdr:row>18</xdr:row>
      <xdr:rowOff>4743</xdr:rowOff>
    </xdr:from>
    <xdr:to>
      <xdr:col>31</xdr:col>
      <xdr:colOff>2306036</xdr:colOff>
      <xdr:row>20</xdr:row>
      <xdr:rowOff>6336</xdr:rowOff>
    </xdr:to>
    <xdr:pic>
      <xdr:nvPicPr>
        <xdr:cNvPr id="21" name="Picture 22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279577" y="2810288"/>
          <a:ext cx="425777" cy="305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2524743</xdr:colOff>
      <xdr:row>18</xdr:row>
      <xdr:rowOff>21029</xdr:rowOff>
    </xdr:from>
    <xdr:to>
      <xdr:col>31</xdr:col>
      <xdr:colOff>2980842</xdr:colOff>
      <xdr:row>20</xdr:row>
      <xdr:rowOff>7983</xdr:rowOff>
    </xdr:to>
    <xdr:pic>
      <xdr:nvPicPr>
        <xdr:cNvPr id="22" name="Picture 23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924061" y="2826574"/>
          <a:ext cx="456099" cy="298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3186545</xdr:colOff>
      <xdr:row>18</xdr:row>
      <xdr:rowOff>2680</xdr:rowOff>
    </xdr:from>
    <xdr:to>
      <xdr:col>31</xdr:col>
      <xdr:colOff>3645477</xdr:colOff>
      <xdr:row>20</xdr:row>
      <xdr:rowOff>6069</xdr:rowOff>
    </xdr:to>
    <xdr:pic>
      <xdr:nvPicPr>
        <xdr:cNvPr id="23" name="Picture 24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585863" y="2808225"/>
          <a:ext cx="458932" cy="31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3797730</xdr:colOff>
      <xdr:row>17</xdr:row>
      <xdr:rowOff>138545</xdr:rowOff>
    </xdr:from>
    <xdr:to>
      <xdr:col>31</xdr:col>
      <xdr:colOff>4258359</xdr:colOff>
      <xdr:row>20</xdr:row>
      <xdr:rowOff>1478</xdr:rowOff>
    </xdr:to>
    <xdr:pic>
      <xdr:nvPicPr>
        <xdr:cNvPr id="24" name="Picture 4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2197048" y="2788227"/>
          <a:ext cx="460629" cy="322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134966</xdr:colOff>
      <xdr:row>20</xdr:row>
      <xdr:rowOff>56707</xdr:rowOff>
    </xdr:from>
    <xdr:to>
      <xdr:col>31</xdr:col>
      <xdr:colOff>591130</xdr:colOff>
      <xdr:row>22</xdr:row>
      <xdr:rowOff>68554</xdr:rowOff>
    </xdr:to>
    <xdr:pic>
      <xdr:nvPicPr>
        <xdr:cNvPr id="25" name="Picture 5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534284" y="3173980"/>
          <a:ext cx="456164" cy="32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848592</xdr:colOff>
      <xdr:row>20</xdr:row>
      <xdr:rowOff>46095</xdr:rowOff>
    </xdr:from>
    <xdr:to>
      <xdr:col>31</xdr:col>
      <xdr:colOff>1347092</xdr:colOff>
      <xdr:row>22</xdr:row>
      <xdr:rowOff>87918</xdr:rowOff>
    </xdr:to>
    <xdr:pic>
      <xdr:nvPicPr>
        <xdr:cNvPr id="26" name="Picture 6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247910" y="3163368"/>
          <a:ext cx="498500" cy="35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1486733</xdr:colOff>
      <xdr:row>20</xdr:row>
      <xdr:rowOff>43570</xdr:rowOff>
    </xdr:from>
    <xdr:to>
      <xdr:col>31</xdr:col>
      <xdr:colOff>1961234</xdr:colOff>
      <xdr:row>22</xdr:row>
      <xdr:rowOff>68517</xdr:rowOff>
    </xdr:to>
    <xdr:pic>
      <xdr:nvPicPr>
        <xdr:cNvPr id="27" name="Picture 7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886051" y="3160843"/>
          <a:ext cx="474501" cy="336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2150885</xdr:colOff>
      <xdr:row>20</xdr:row>
      <xdr:rowOff>33115</xdr:rowOff>
    </xdr:from>
    <xdr:to>
      <xdr:col>31</xdr:col>
      <xdr:colOff>2632364</xdr:colOff>
      <xdr:row>22</xdr:row>
      <xdr:rowOff>62879</xdr:rowOff>
    </xdr:to>
    <xdr:pic>
      <xdr:nvPicPr>
        <xdr:cNvPr id="28" name="Picture 8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550203" y="3150388"/>
          <a:ext cx="481479" cy="341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199160</xdr:colOff>
      <xdr:row>23</xdr:row>
      <xdr:rowOff>34637</xdr:rowOff>
    </xdr:from>
    <xdr:to>
      <xdr:col>31</xdr:col>
      <xdr:colOff>667175</xdr:colOff>
      <xdr:row>25</xdr:row>
      <xdr:rowOff>56779</xdr:rowOff>
    </xdr:to>
    <xdr:pic>
      <xdr:nvPicPr>
        <xdr:cNvPr id="29" name="Picture 1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98478" y="3619501"/>
          <a:ext cx="468015" cy="3338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796637</xdr:colOff>
      <xdr:row>23</xdr:row>
      <xdr:rowOff>40412</xdr:rowOff>
    </xdr:from>
    <xdr:to>
      <xdr:col>31</xdr:col>
      <xdr:colOff>1284414</xdr:colOff>
      <xdr:row>25</xdr:row>
      <xdr:rowOff>67943</xdr:rowOff>
    </xdr:to>
    <xdr:pic>
      <xdr:nvPicPr>
        <xdr:cNvPr id="30" name="Picture 1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195955" y="3625276"/>
          <a:ext cx="487777" cy="339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1394113</xdr:colOff>
      <xdr:row>23</xdr:row>
      <xdr:rowOff>28864</xdr:rowOff>
    </xdr:from>
    <xdr:to>
      <xdr:col>31</xdr:col>
      <xdr:colOff>1878896</xdr:colOff>
      <xdr:row>25</xdr:row>
      <xdr:rowOff>60138</xdr:rowOff>
    </xdr:to>
    <xdr:pic>
      <xdr:nvPicPr>
        <xdr:cNvPr id="31" name="Picture 2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793431" y="3613728"/>
          <a:ext cx="484783" cy="343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1939637</xdr:colOff>
      <xdr:row>23</xdr:row>
      <xdr:rowOff>25977</xdr:rowOff>
    </xdr:from>
    <xdr:to>
      <xdr:col>31</xdr:col>
      <xdr:colOff>2430857</xdr:colOff>
      <xdr:row>25</xdr:row>
      <xdr:rowOff>47669</xdr:rowOff>
    </xdr:to>
    <xdr:pic>
      <xdr:nvPicPr>
        <xdr:cNvPr id="261" name="Picture 21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338955" y="3610841"/>
          <a:ext cx="491220" cy="3334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2493819</xdr:colOff>
      <xdr:row>23</xdr:row>
      <xdr:rowOff>23091</xdr:rowOff>
    </xdr:from>
    <xdr:to>
      <xdr:col>31</xdr:col>
      <xdr:colOff>2986387</xdr:colOff>
      <xdr:row>25</xdr:row>
      <xdr:rowOff>51071</xdr:rowOff>
    </xdr:to>
    <xdr:pic>
      <xdr:nvPicPr>
        <xdr:cNvPr id="262" name="Picture 22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893137" y="3607955"/>
          <a:ext cx="492568" cy="339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3073979</xdr:colOff>
      <xdr:row>23</xdr:row>
      <xdr:rowOff>37523</xdr:rowOff>
    </xdr:from>
    <xdr:to>
      <xdr:col>31</xdr:col>
      <xdr:colOff>3569841</xdr:colOff>
      <xdr:row>25</xdr:row>
      <xdr:rowOff>47687</xdr:rowOff>
    </xdr:to>
    <xdr:pic>
      <xdr:nvPicPr>
        <xdr:cNvPr id="263" name="Picture 23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1473297" y="3622387"/>
          <a:ext cx="495862" cy="321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3619501</xdr:colOff>
      <xdr:row>23</xdr:row>
      <xdr:rowOff>51954</xdr:rowOff>
    </xdr:from>
    <xdr:to>
      <xdr:col>31</xdr:col>
      <xdr:colOff>4095750</xdr:colOff>
      <xdr:row>25</xdr:row>
      <xdr:rowOff>55380</xdr:rowOff>
    </xdr:to>
    <xdr:pic>
      <xdr:nvPicPr>
        <xdr:cNvPr id="265" name="Picture 24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018819" y="3636818"/>
          <a:ext cx="476249" cy="3151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87727</xdr:colOff>
      <xdr:row>25</xdr:row>
      <xdr:rowOff>111229</xdr:rowOff>
    </xdr:from>
    <xdr:to>
      <xdr:col>31</xdr:col>
      <xdr:colOff>531447</xdr:colOff>
      <xdr:row>27</xdr:row>
      <xdr:rowOff>112496</xdr:rowOff>
    </xdr:to>
    <xdr:pic>
      <xdr:nvPicPr>
        <xdr:cNvPr id="266" name="Picture 26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487045" y="4007820"/>
          <a:ext cx="443720" cy="312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676545</xdr:colOff>
      <xdr:row>25</xdr:row>
      <xdr:rowOff>117003</xdr:rowOff>
    </xdr:from>
    <xdr:to>
      <xdr:col>31</xdr:col>
      <xdr:colOff>1122488</xdr:colOff>
      <xdr:row>27</xdr:row>
      <xdr:rowOff>117852</xdr:rowOff>
    </xdr:to>
    <xdr:pic>
      <xdr:nvPicPr>
        <xdr:cNvPr id="267" name="Picture 27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075863" y="4013594"/>
          <a:ext cx="445943" cy="312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1256705</xdr:colOff>
      <xdr:row>25</xdr:row>
      <xdr:rowOff>131433</xdr:rowOff>
    </xdr:from>
    <xdr:to>
      <xdr:col>31</xdr:col>
      <xdr:colOff>1702231</xdr:colOff>
      <xdr:row>27</xdr:row>
      <xdr:rowOff>123670</xdr:rowOff>
    </xdr:to>
    <xdr:pic>
      <xdr:nvPicPr>
        <xdr:cNvPr id="268" name="Picture 28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656023" y="4028024"/>
          <a:ext cx="445526" cy="303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1802226</xdr:colOff>
      <xdr:row>25</xdr:row>
      <xdr:rowOff>128547</xdr:rowOff>
    </xdr:from>
    <xdr:to>
      <xdr:col>31</xdr:col>
      <xdr:colOff>2218300</xdr:colOff>
      <xdr:row>27</xdr:row>
      <xdr:rowOff>119394</xdr:rowOff>
    </xdr:to>
    <xdr:pic>
      <xdr:nvPicPr>
        <xdr:cNvPr id="269" name="Picture 29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201544" y="4025138"/>
          <a:ext cx="416074" cy="302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2330433</xdr:colOff>
      <xdr:row>25</xdr:row>
      <xdr:rowOff>142978</xdr:rowOff>
    </xdr:from>
    <xdr:to>
      <xdr:col>31</xdr:col>
      <xdr:colOff>2753593</xdr:colOff>
      <xdr:row>27</xdr:row>
      <xdr:rowOff>111598</xdr:rowOff>
    </xdr:to>
    <xdr:pic>
      <xdr:nvPicPr>
        <xdr:cNvPr id="270" name="Picture 30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729751" y="4039569"/>
          <a:ext cx="423160" cy="280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2824001</xdr:colOff>
      <xdr:row>25</xdr:row>
      <xdr:rowOff>140092</xdr:rowOff>
    </xdr:from>
    <xdr:to>
      <xdr:col>31</xdr:col>
      <xdr:colOff>3247161</xdr:colOff>
      <xdr:row>27</xdr:row>
      <xdr:rowOff>135940</xdr:rowOff>
    </xdr:to>
    <xdr:pic>
      <xdr:nvPicPr>
        <xdr:cNvPr id="271" name="Picture 31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1223319" y="4036683"/>
          <a:ext cx="423160" cy="307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4234295</xdr:colOff>
      <xdr:row>23</xdr:row>
      <xdr:rowOff>25978</xdr:rowOff>
    </xdr:from>
    <xdr:to>
      <xdr:col>31</xdr:col>
      <xdr:colOff>4736904</xdr:colOff>
      <xdr:row>25</xdr:row>
      <xdr:rowOff>68549</xdr:rowOff>
    </xdr:to>
    <xdr:pic>
      <xdr:nvPicPr>
        <xdr:cNvPr id="272" name="Picture 15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2633613" y="3610842"/>
          <a:ext cx="502609" cy="3542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3312722</xdr:colOff>
      <xdr:row>25</xdr:row>
      <xdr:rowOff>138547</xdr:rowOff>
    </xdr:from>
    <xdr:to>
      <xdr:col>31</xdr:col>
      <xdr:colOff>3758462</xdr:colOff>
      <xdr:row>27</xdr:row>
      <xdr:rowOff>143020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1712040" y="4035138"/>
          <a:ext cx="445740" cy="316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3788971</xdr:colOff>
      <xdr:row>25</xdr:row>
      <xdr:rowOff>127000</xdr:rowOff>
    </xdr:from>
    <xdr:to>
      <xdr:col>31</xdr:col>
      <xdr:colOff>4237042</xdr:colOff>
      <xdr:row>27</xdr:row>
      <xdr:rowOff>128559</xdr:rowOff>
    </xdr:to>
    <xdr:pic>
      <xdr:nvPicPr>
        <xdr:cNvPr id="274" name="Picture 33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188289" y="4023591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4265220</xdr:colOff>
      <xdr:row>25</xdr:row>
      <xdr:rowOff>132773</xdr:rowOff>
    </xdr:from>
    <xdr:to>
      <xdr:col>31</xdr:col>
      <xdr:colOff>4713291</xdr:colOff>
      <xdr:row>27</xdr:row>
      <xdr:rowOff>134332</xdr:rowOff>
    </xdr:to>
    <xdr:pic>
      <xdr:nvPicPr>
        <xdr:cNvPr id="275" name="Picture 34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664538" y="4029364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74222</xdr:colOff>
      <xdr:row>27</xdr:row>
      <xdr:rowOff>138546</xdr:rowOff>
    </xdr:from>
    <xdr:to>
      <xdr:col>31</xdr:col>
      <xdr:colOff>518068</xdr:colOff>
      <xdr:row>29</xdr:row>
      <xdr:rowOff>134422</xdr:rowOff>
    </xdr:to>
    <xdr:pic>
      <xdr:nvPicPr>
        <xdr:cNvPr id="276" name="Picture 35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473540" y="4346864"/>
          <a:ext cx="443846" cy="307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1243200</xdr:colOff>
      <xdr:row>28</xdr:row>
      <xdr:rowOff>20204</xdr:rowOff>
    </xdr:from>
    <xdr:to>
      <xdr:col>31</xdr:col>
      <xdr:colOff>1716480</xdr:colOff>
      <xdr:row>30</xdr:row>
      <xdr:rowOff>41871</xdr:rowOff>
    </xdr:to>
    <xdr:pic>
      <xdr:nvPicPr>
        <xdr:cNvPr id="277" name="Picture 37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642518" y="4384386"/>
          <a:ext cx="473280" cy="333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1788721</xdr:colOff>
      <xdr:row>28</xdr:row>
      <xdr:rowOff>34636</xdr:rowOff>
    </xdr:from>
    <xdr:to>
      <xdr:col>31</xdr:col>
      <xdr:colOff>2251364</xdr:colOff>
      <xdr:row>30</xdr:row>
      <xdr:rowOff>55866</xdr:rowOff>
    </xdr:to>
    <xdr:pic>
      <xdr:nvPicPr>
        <xdr:cNvPr id="278" name="Picture 38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188039" y="4398818"/>
          <a:ext cx="462643" cy="332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640773</xdr:colOff>
      <xdr:row>27</xdr:row>
      <xdr:rowOff>103911</xdr:rowOff>
    </xdr:from>
    <xdr:to>
      <xdr:col>31</xdr:col>
      <xdr:colOff>1150837</xdr:colOff>
      <xdr:row>30</xdr:row>
      <xdr:rowOff>6729</xdr:rowOff>
    </xdr:to>
    <xdr:pic>
      <xdr:nvPicPr>
        <xdr:cNvPr id="279" name="Picture 16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040091" y="4312229"/>
          <a:ext cx="510064" cy="3627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2294660</xdr:colOff>
      <xdr:row>28</xdr:row>
      <xdr:rowOff>0</xdr:rowOff>
    </xdr:from>
    <xdr:to>
      <xdr:col>31</xdr:col>
      <xdr:colOff>2770454</xdr:colOff>
      <xdr:row>30</xdr:row>
      <xdr:rowOff>17318</xdr:rowOff>
    </xdr:to>
    <xdr:pic>
      <xdr:nvPicPr>
        <xdr:cNvPr id="280" name="Picture 39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693978" y="4364182"/>
          <a:ext cx="475794" cy="329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2892618</xdr:colOff>
      <xdr:row>28</xdr:row>
      <xdr:rowOff>17318</xdr:rowOff>
    </xdr:from>
    <xdr:to>
      <xdr:col>31</xdr:col>
      <xdr:colOff>3383422</xdr:colOff>
      <xdr:row>30</xdr:row>
      <xdr:rowOff>39069</xdr:rowOff>
    </xdr:to>
    <xdr:pic>
      <xdr:nvPicPr>
        <xdr:cNvPr id="281" name="Picture 4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1291936" y="4381500"/>
          <a:ext cx="490804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3472774</xdr:colOff>
      <xdr:row>28</xdr:row>
      <xdr:rowOff>5774</xdr:rowOff>
    </xdr:from>
    <xdr:to>
      <xdr:col>31</xdr:col>
      <xdr:colOff>3961589</xdr:colOff>
      <xdr:row>30</xdr:row>
      <xdr:rowOff>30433</xdr:rowOff>
    </xdr:to>
    <xdr:pic>
      <xdr:nvPicPr>
        <xdr:cNvPr id="282" name="Picture 41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1872092" y="4369956"/>
          <a:ext cx="488815" cy="336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4087570</xdr:colOff>
      <xdr:row>28</xdr:row>
      <xdr:rowOff>37523</xdr:rowOff>
    </xdr:from>
    <xdr:to>
      <xdr:col>31</xdr:col>
      <xdr:colOff>4552663</xdr:colOff>
      <xdr:row>30</xdr:row>
      <xdr:rowOff>57743</xdr:rowOff>
    </xdr:to>
    <xdr:pic>
      <xdr:nvPicPr>
        <xdr:cNvPr id="283" name="Picture 42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2486888" y="4401705"/>
          <a:ext cx="465093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52433</xdr:colOff>
      <xdr:row>30</xdr:row>
      <xdr:rowOff>34637</xdr:rowOff>
    </xdr:from>
    <xdr:to>
      <xdr:col>31</xdr:col>
      <xdr:colOff>515996</xdr:colOff>
      <xdr:row>32</xdr:row>
      <xdr:rowOff>56388</xdr:rowOff>
    </xdr:to>
    <xdr:pic>
      <xdr:nvPicPr>
        <xdr:cNvPr id="284" name="Picture 43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451751" y="4710546"/>
          <a:ext cx="463563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597956</xdr:colOff>
      <xdr:row>30</xdr:row>
      <xdr:rowOff>49069</xdr:rowOff>
    </xdr:from>
    <xdr:to>
      <xdr:col>31</xdr:col>
      <xdr:colOff>1085240</xdr:colOff>
      <xdr:row>32</xdr:row>
      <xdr:rowOff>69289</xdr:rowOff>
    </xdr:to>
    <xdr:pic>
      <xdr:nvPicPr>
        <xdr:cNvPr id="285" name="Picture 44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997274" y="4724978"/>
          <a:ext cx="487284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1134341</xdr:colOff>
      <xdr:row>30</xdr:row>
      <xdr:rowOff>55150</xdr:rowOff>
    </xdr:from>
    <xdr:to>
      <xdr:col>31</xdr:col>
      <xdr:colOff>1662546</xdr:colOff>
      <xdr:row>32</xdr:row>
      <xdr:rowOff>119698</xdr:rowOff>
    </xdr:to>
    <xdr:pic>
      <xdr:nvPicPr>
        <xdr:cNvPr id="286" name="Picture 1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33659" y="4731059"/>
          <a:ext cx="528205" cy="3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1766466</xdr:colOff>
      <xdr:row>30</xdr:row>
      <xdr:rowOff>17320</xdr:rowOff>
    </xdr:from>
    <xdr:to>
      <xdr:col>31</xdr:col>
      <xdr:colOff>2275221</xdr:colOff>
      <xdr:row>32</xdr:row>
      <xdr:rowOff>66823</xdr:rowOff>
    </xdr:to>
    <xdr:pic>
      <xdr:nvPicPr>
        <xdr:cNvPr id="287" name="Picture 2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165784" y="4693229"/>
          <a:ext cx="508755" cy="361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2372591</xdr:colOff>
      <xdr:row>30</xdr:row>
      <xdr:rowOff>41025</xdr:rowOff>
    </xdr:from>
    <xdr:to>
      <xdr:col>31</xdr:col>
      <xdr:colOff>2890122</xdr:colOff>
      <xdr:row>32</xdr:row>
      <xdr:rowOff>97969</xdr:rowOff>
    </xdr:to>
    <xdr:pic>
      <xdr:nvPicPr>
        <xdr:cNvPr id="288" name="Picture 3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771909" y="4716934"/>
          <a:ext cx="517531" cy="3686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3038620</xdr:colOff>
      <xdr:row>30</xdr:row>
      <xdr:rowOff>47627</xdr:rowOff>
    </xdr:from>
    <xdr:to>
      <xdr:col>31</xdr:col>
      <xdr:colOff>3573206</xdr:colOff>
      <xdr:row>32</xdr:row>
      <xdr:rowOff>116775</xdr:rowOff>
    </xdr:to>
    <xdr:pic>
      <xdr:nvPicPr>
        <xdr:cNvPr id="289" name="Picture 4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437938" y="4723536"/>
          <a:ext cx="534586" cy="38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3671125</xdr:colOff>
      <xdr:row>30</xdr:row>
      <xdr:rowOff>69996</xdr:rowOff>
    </xdr:from>
    <xdr:to>
      <xdr:col>31</xdr:col>
      <xdr:colOff>4191000</xdr:colOff>
      <xdr:row>32</xdr:row>
      <xdr:rowOff>126858</xdr:rowOff>
    </xdr:to>
    <xdr:pic>
      <xdr:nvPicPr>
        <xdr:cNvPr id="290" name="Picture 5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2070443" y="4745905"/>
          <a:ext cx="519875" cy="368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129886</xdr:colOff>
      <xdr:row>33</xdr:row>
      <xdr:rowOff>121228</xdr:rowOff>
    </xdr:from>
    <xdr:to>
      <xdr:col>31</xdr:col>
      <xdr:colOff>600505</xdr:colOff>
      <xdr:row>35</xdr:row>
      <xdr:rowOff>135915</xdr:rowOff>
    </xdr:to>
    <xdr:pic>
      <xdr:nvPicPr>
        <xdr:cNvPr id="291" name="Picture 45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529204" y="5264728"/>
          <a:ext cx="470619" cy="326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666751</xdr:colOff>
      <xdr:row>33</xdr:row>
      <xdr:rowOff>109683</xdr:rowOff>
    </xdr:from>
    <xdr:to>
      <xdr:col>31</xdr:col>
      <xdr:colOff>1151162</xdr:colOff>
      <xdr:row>35</xdr:row>
      <xdr:rowOff>129887</xdr:rowOff>
    </xdr:to>
    <xdr:pic>
      <xdr:nvPicPr>
        <xdr:cNvPr id="292" name="Picture 46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066069" y="5253183"/>
          <a:ext cx="484411" cy="331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1279690</xdr:colOff>
      <xdr:row>33</xdr:row>
      <xdr:rowOff>103909</xdr:rowOff>
    </xdr:from>
    <xdr:to>
      <xdr:col>31</xdr:col>
      <xdr:colOff>1691125</xdr:colOff>
      <xdr:row>35</xdr:row>
      <xdr:rowOff>96882</xdr:rowOff>
    </xdr:to>
    <xdr:pic>
      <xdr:nvPicPr>
        <xdr:cNvPr id="293" name="Picture 47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679008" y="5247409"/>
          <a:ext cx="411435" cy="304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1723160</xdr:colOff>
      <xdr:row>33</xdr:row>
      <xdr:rowOff>94221</xdr:rowOff>
    </xdr:from>
    <xdr:to>
      <xdr:col>31</xdr:col>
      <xdr:colOff>2158545</xdr:colOff>
      <xdr:row>35</xdr:row>
      <xdr:rowOff>91624</xdr:rowOff>
    </xdr:to>
    <xdr:pic>
      <xdr:nvPicPr>
        <xdr:cNvPr id="294" name="Picture 48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122478" y="5237721"/>
          <a:ext cx="435385" cy="309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2216727</xdr:colOff>
      <xdr:row>33</xdr:row>
      <xdr:rowOff>99991</xdr:rowOff>
    </xdr:from>
    <xdr:to>
      <xdr:col>31</xdr:col>
      <xdr:colOff>2655296</xdr:colOff>
      <xdr:row>35</xdr:row>
      <xdr:rowOff>100578</xdr:rowOff>
    </xdr:to>
    <xdr:pic>
      <xdr:nvPicPr>
        <xdr:cNvPr id="295" name="Picture 49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616045" y="5243491"/>
          <a:ext cx="438569" cy="312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2710296</xdr:colOff>
      <xdr:row>33</xdr:row>
      <xdr:rowOff>119373</xdr:rowOff>
    </xdr:from>
    <xdr:to>
      <xdr:col>31</xdr:col>
      <xdr:colOff>3143465</xdr:colOff>
      <xdr:row>35</xdr:row>
      <xdr:rowOff>109715</xdr:rowOff>
    </xdr:to>
    <xdr:pic>
      <xdr:nvPicPr>
        <xdr:cNvPr id="296" name="Picture 50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109614" y="5262873"/>
          <a:ext cx="433169" cy="302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3195206</xdr:colOff>
      <xdr:row>33</xdr:row>
      <xdr:rowOff>107827</xdr:rowOff>
    </xdr:from>
    <xdr:to>
      <xdr:col>31</xdr:col>
      <xdr:colOff>3617715</xdr:colOff>
      <xdr:row>35</xdr:row>
      <xdr:rowOff>104952</xdr:rowOff>
    </xdr:to>
    <xdr:pic>
      <xdr:nvPicPr>
        <xdr:cNvPr id="297" name="Picture 51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594524" y="5251327"/>
          <a:ext cx="422509" cy="308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3688775</xdr:colOff>
      <xdr:row>33</xdr:row>
      <xdr:rowOff>139578</xdr:rowOff>
    </xdr:from>
    <xdr:to>
      <xdr:col>31</xdr:col>
      <xdr:colOff>4130389</xdr:colOff>
      <xdr:row>35</xdr:row>
      <xdr:rowOff>127705</xdr:rowOff>
    </xdr:to>
    <xdr:pic>
      <xdr:nvPicPr>
        <xdr:cNvPr id="298" name="Picture 52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2088093" y="5283078"/>
          <a:ext cx="441614" cy="2998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4260273</xdr:colOff>
      <xdr:row>33</xdr:row>
      <xdr:rowOff>121228</xdr:rowOff>
    </xdr:from>
    <xdr:to>
      <xdr:col>31</xdr:col>
      <xdr:colOff>4692934</xdr:colOff>
      <xdr:row>35</xdr:row>
      <xdr:rowOff>112569</xdr:rowOff>
    </xdr:to>
    <xdr:pic>
      <xdr:nvPicPr>
        <xdr:cNvPr id="299" name="Picture 53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659591" y="5264728"/>
          <a:ext cx="432661" cy="3030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73189</xdr:colOff>
      <xdr:row>36</xdr:row>
      <xdr:rowOff>51953</xdr:rowOff>
    </xdr:from>
    <xdr:to>
      <xdr:col>31</xdr:col>
      <xdr:colOff>535929</xdr:colOff>
      <xdr:row>38</xdr:row>
      <xdr:rowOff>64245</xdr:rowOff>
    </xdr:to>
    <xdr:pic>
      <xdr:nvPicPr>
        <xdr:cNvPr id="300" name="Picture 54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472507" y="5663044"/>
          <a:ext cx="462740" cy="324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592734</xdr:colOff>
      <xdr:row>36</xdr:row>
      <xdr:rowOff>57728</xdr:rowOff>
    </xdr:from>
    <xdr:to>
      <xdr:col>31</xdr:col>
      <xdr:colOff>1042208</xdr:colOff>
      <xdr:row>38</xdr:row>
      <xdr:rowOff>64829</xdr:rowOff>
    </xdr:to>
    <xdr:pic>
      <xdr:nvPicPr>
        <xdr:cNvPr id="301" name="Picture 55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992052" y="5668819"/>
          <a:ext cx="449474" cy="318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1094961</xdr:colOff>
      <xdr:row>36</xdr:row>
      <xdr:rowOff>46180</xdr:rowOff>
    </xdr:from>
    <xdr:to>
      <xdr:col>31</xdr:col>
      <xdr:colOff>1553952</xdr:colOff>
      <xdr:row>38</xdr:row>
      <xdr:rowOff>54146</xdr:rowOff>
    </xdr:to>
    <xdr:pic>
      <xdr:nvPicPr>
        <xdr:cNvPr id="302" name="Picture 56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494279" y="5657271"/>
          <a:ext cx="458991" cy="319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1631825</xdr:colOff>
      <xdr:row>36</xdr:row>
      <xdr:rowOff>34638</xdr:rowOff>
    </xdr:from>
    <xdr:to>
      <xdr:col>31</xdr:col>
      <xdr:colOff>2072070</xdr:colOff>
      <xdr:row>38</xdr:row>
      <xdr:rowOff>47795</xdr:rowOff>
    </xdr:to>
    <xdr:pic>
      <xdr:nvPicPr>
        <xdr:cNvPr id="303" name="Picture 57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031143" y="5645729"/>
          <a:ext cx="440245" cy="324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2160030</xdr:colOff>
      <xdr:row>36</xdr:row>
      <xdr:rowOff>49067</xdr:rowOff>
    </xdr:from>
    <xdr:to>
      <xdr:col>31</xdr:col>
      <xdr:colOff>2615416</xdr:colOff>
      <xdr:row>38</xdr:row>
      <xdr:rowOff>54293</xdr:rowOff>
    </xdr:to>
    <xdr:pic>
      <xdr:nvPicPr>
        <xdr:cNvPr id="305" name="Picture 58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559348" y="5660158"/>
          <a:ext cx="455386" cy="316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2675659</xdr:colOff>
      <xdr:row>35</xdr:row>
      <xdr:rowOff>140609</xdr:rowOff>
    </xdr:from>
    <xdr:to>
      <xdr:col>31</xdr:col>
      <xdr:colOff>3186545</xdr:colOff>
      <xdr:row>38</xdr:row>
      <xdr:rowOff>33565</xdr:rowOff>
    </xdr:to>
    <xdr:pic>
      <xdr:nvPicPr>
        <xdr:cNvPr id="306" name="Picture 6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1074977" y="5595836"/>
          <a:ext cx="510886" cy="360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3273136</xdr:colOff>
      <xdr:row>36</xdr:row>
      <xdr:rowOff>77932</xdr:rowOff>
    </xdr:from>
    <xdr:to>
      <xdr:col>31</xdr:col>
      <xdr:colOff>3704598</xdr:colOff>
      <xdr:row>38</xdr:row>
      <xdr:rowOff>60938</xdr:rowOff>
    </xdr:to>
    <xdr:pic>
      <xdr:nvPicPr>
        <xdr:cNvPr id="307" name="Picture 60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1672454" y="5689023"/>
          <a:ext cx="431462" cy="294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3747534</xdr:colOff>
      <xdr:row>36</xdr:row>
      <xdr:rowOff>81852</xdr:rowOff>
    </xdr:from>
    <xdr:to>
      <xdr:col>31</xdr:col>
      <xdr:colOff>4170188</xdr:colOff>
      <xdr:row>38</xdr:row>
      <xdr:rowOff>50901</xdr:rowOff>
    </xdr:to>
    <xdr:pic>
      <xdr:nvPicPr>
        <xdr:cNvPr id="308" name="Picture 61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2146852" y="5692943"/>
          <a:ext cx="422654" cy="280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4284398</xdr:colOff>
      <xdr:row>36</xdr:row>
      <xdr:rowOff>44329</xdr:rowOff>
    </xdr:from>
    <xdr:to>
      <xdr:col>31</xdr:col>
      <xdr:colOff>4697160</xdr:colOff>
      <xdr:row>38</xdr:row>
      <xdr:rowOff>30452</xdr:rowOff>
    </xdr:to>
    <xdr:pic>
      <xdr:nvPicPr>
        <xdr:cNvPr id="309" name="Picture 62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2683716" y="5655420"/>
          <a:ext cx="412762" cy="29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4162360</xdr:colOff>
      <xdr:row>38</xdr:row>
      <xdr:rowOff>87240</xdr:rowOff>
    </xdr:from>
    <xdr:to>
      <xdr:col>31</xdr:col>
      <xdr:colOff>4631444</xdr:colOff>
      <xdr:row>40</xdr:row>
      <xdr:rowOff>103910</xdr:rowOff>
    </xdr:to>
    <xdr:pic>
      <xdr:nvPicPr>
        <xdr:cNvPr id="360" name="Picture 11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561678" y="6010058"/>
          <a:ext cx="469084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2606389</xdr:colOff>
      <xdr:row>38</xdr:row>
      <xdr:rowOff>112569</xdr:rowOff>
    </xdr:from>
    <xdr:to>
      <xdr:col>31</xdr:col>
      <xdr:colOff>3135771</xdr:colOff>
      <xdr:row>41</xdr:row>
      <xdr:rowOff>14419</xdr:rowOff>
    </xdr:to>
    <xdr:pic>
      <xdr:nvPicPr>
        <xdr:cNvPr id="380" name="Picture 8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1005707" y="6035387"/>
          <a:ext cx="529382" cy="369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3175225</xdr:colOff>
      <xdr:row>38</xdr:row>
      <xdr:rowOff>108999</xdr:rowOff>
    </xdr:from>
    <xdr:to>
      <xdr:col>31</xdr:col>
      <xdr:colOff>3635381</xdr:colOff>
      <xdr:row>40</xdr:row>
      <xdr:rowOff>125669</xdr:rowOff>
    </xdr:to>
    <xdr:pic>
      <xdr:nvPicPr>
        <xdr:cNvPr id="381" name="Picture 9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1574543" y="6031817"/>
          <a:ext cx="460156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3716751</xdr:colOff>
      <xdr:row>38</xdr:row>
      <xdr:rowOff>113439</xdr:rowOff>
    </xdr:from>
    <xdr:to>
      <xdr:col>31</xdr:col>
      <xdr:colOff>4159589</xdr:colOff>
      <xdr:row>40</xdr:row>
      <xdr:rowOff>115656</xdr:rowOff>
    </xdr:to>
    <xdr:pic>
      <xdr:nvPicPr>
        <xdr:cNvPr id="404" name="Picture 10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2116069" y="6036257"/>
          <a:ext cx="442838" cy="3139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154011</xdr:colOff>
      <xdr:row>38</xdr:row>
      <xdr:rowOff>145351</xdr:rowOff>
    </xdr:from>
    <xdr:to>
      <xdr:col>31</xdr:col>
      <xdr:colOff>562843</xdr:colOff>
      <xdr:row>40</xdr:row>
      <xdr:rowOff>131609</xdr:rowOff>
    </xdr:to>
    <xdr:pic>
      <xdr:nvPicPr>
        <xdr:cNvPr id="405" name="Picture 63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553329" y="6068169"/>
          <a:ext cx="408832" cy="297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603252</xdr:colOff>
      <xdr:row>38</xdr:row>
      <xdr:rowOff>138546</xdr:rowOff>
    </xdr:from>
    <xdr:to>
      <xdr:col>31</xdr:col>
      <xdr:colOff>1049148</xdr:colOff>
      <xdr:row>40</xdr:row>
      <xdr:rowOff>119101</xdr:rowOff>
    </xdr:to>
    <xdr:pic>
      <xdr:nvPicPr>
        <xdr:cNvPr id="406" name="Picture 64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002570" y="6061364"/>
          <a:ext cx="445896" cy="292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1114139</xdr:colOff>
      <xdr:row>38</xdr:row>
      <xdr:rowOff>144318</xdr:rowOff>
    </xdr:from>
    <xdr:to>
      <xdr:col>31</xdr:col>
      <xdr:colOff>1552775</xdr:colOff>
      <xdr:row>40</xdr:row>
      <xdr:rowOff>130425</xdr:rowOff>
    </xdr:to>
    <xdr:pic>
      <xdr:nvPicPr>
        <xdr:cNvPr id="407" name="Picture 65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13457" y="6067136"/>
          <a:ext cx="438636" cy="297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1616364</xdr:colOff>
      <xdr:row>38</xdr:row>
      <xdr:rowOff>150093</xdr:rowOff>
    </xdr:from>
    <xdr:to>
      <xdr:col>31</xdr:col>
      <xdr:colOff>2060552</xdr:colOff>
      <xdr:row>40</xdr:row>
      <xdr:rowOff>131644</xdr:rowOff>
    </xdr:to>
    <xdr:pic>
      <xdr:nvPicPr>
        <xdr:cNvPr id="408" name="Picture 66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015682" y="6072911"/>
          <a:ext cx="444188" cy="293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2104160</xdr:colOff>
      <xdr:row>38</xdr:row>
      <xdr:rowOff>114734</xdr:rowOff>
    </xdr:from>
    <xdr:to>
      <xdr:col>31</xdr:col>
      <xdr:colOff>2606387</xdr:colOff>
      <xdr:row>41</xdr:row>
      <xdr:rowOff>3107</xdr:rowOff>
    </xdr:to>
    <xdr:pic>
      <xdr:nvPicPr>
        <xdr:cNvPr id="409" name="Picture 7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503478" y="6037552"/>
          <a:ext cx="502227" cy="355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1891036</xdr:colOff>
      <xdr:row>55</xdr:row>
      <xdr:rowOff>120316</xdr:rowOff>
    </xdr:from>
    <xdr:to>
      <xdr:col>31</xdr:col>
      <xdr:colOff>3760379</xdr:colOff>
      <xdr:row>55</xdr:row>
      <xdr:rowOff>126012</xdr:rowOff>
    </xdr:to>
    <xdr:cxnSp macro="">
      <xdr:nvCxnSpPr>
        <xdr:cNvPr id="224" name="Gerade Verbindung mit Pfeil 217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CxnSpPr>
          <a:cxnSpLocks noChangeShapeType="1"/>
        </xdr:cNvCxnSpPr>
      </xdr:nvCxnSpPr>
      <xdr:spPr bwMode="auto">
        <a:xfrm flipV="1">
          <a:off x="10247970" y="8677777"/>
          <a:ext cx="1869343" cy="569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1884947</xdr:colOff>
      <xdr:row>56</xdr:row>
      <xdr:rowOff>154953</xdr:rowOff>
    </xdr:from>
    <xdr:to>
      <xdr:col>31</xdr:col>
      <xdr:colOff>3717084</xdr:colOff>
      <xdr:row>56</xdr:row>
      <xdr:rowOff>155049</xdr:rowOff>
    </xdr:to>
    <xdr:cxnSp macro="">
      <xdr:nvCxnSpPr>
        <xdr:cNvPr id="225" name="Gerade Verbindung mit Pfeil 217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CxnSpPr>
          <a:cxnSpLocks noChangeShapeType="1"/>
        </xdr:cNvCxnSpPr>
      </xdr:nvCxnSpPr>
      <xdr:spPr bwMode="auto">
        <a:xfrm flipH="1">
          <a:off x="10241881" y="8902914"/>
          <a:ext cx="1832137" cy="9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2247609</xdr:colOff>
      <xdr:row>43</xdr:row>
      <xdr:rowOff>1287</xdr:rowOff>
    </xdr:from>
    <xdr:to>
      <xdr:col>31</xdr:col>
      <xdr:colOff>2279733</xdr:colOff>
      <xdr:row>49</xdr:row>
      <xdr:rowOff>47207</xdr:rowOff>
    </xdr:to>
    <xdr:cxnSp macro="">
      <xdr:nvCxnSpPr>
        <xdr:cNvPr id="226" name="Gerade Verbindung mit Pfeil 3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CxnSpPr>
          <a:cxnSpLocks noChangeShapeType="1"/>
        </xdr:cNvCxnSpPr>
      </xdr:nvCxnSpPr>
      <xdr:spPr bwMode="auto">
        <a:xfrm>
          <a:off x="10604543" y="6513379"/>
          <a:ext cx="32124" cy="948289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2065421</xdr:colOff>
      <xdr:row>42</xdr:row>
      <xdr:rowOff>145382</xdr:rowOff>
    </xdr:from>
    <xdr:to>
      <xdr:col>31</xdr:col>
      <xdr:colOff>2092669</xdr:colOff>
      <xdr:row>49</xdr:row>
      <xdr:rowOff>30275</xdr:rowOff>
    </xdr:to>
    <xdr:cxnSp macro="">
      <xdr:nvCxnSpPr>
        <xdr:cNvPr id="227" name="Gerade Verbindung mit Pfeil 3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422355" y="6477000"/>
          <a:ext cx="27248" cy="967736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311" name="Grafik 101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567230" y="6591300"/>
          <a:ext cx="212897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312" name="Grafik 102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817811" y="6586171"/>
          <a:ext cx="212897" cy="19055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313" name="Grafik 103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054454" y="6586171"/>
          <a:ext cx="233888" cy="19055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314" name="Grafik 104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303066" y="6591300"/>
          <a:ext cx="212409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315" name="Grafik 105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32415" y="6591300"/>
          <a:ext cx="218220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316" name="Grafik 106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760396" y="6591300"/>
          <a:ext cx="218220" cy="1927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317" name="Grafik 107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8570302" y="6815836"/>
          <a:ext cx="211169" cy="20793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318" name="Grafik 108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809070" y="6820444"/>
          <a:ext cx="230156" cy="19288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319" name="Grafik 109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061360" y="6824297"/>
          <a:ext cx="220980" cy="181435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320" name="Grafik 110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302995" y="6824998"/>
          <a:ext cx="227133" cy="19618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321" name="Grafik 111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39512" y="6824675"/>
          <a:ext cx="225079" cy="19571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322" name="Grafik 112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765107" y="6824296"/>
          <a:ext cx="226618" cy="19711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323" name="Grafik 113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572799" y="7035311"/>
          <a:ext cx="217311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324" name="Grafik 114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814901" y="7020657"/>
          <a:ext cx="216997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325" name="Grafik 115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9053402" y="7020657"/>
          <a:ext cx="212958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326" name="Grafik 116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278246" y="7020658"/>
          <a:ext cx="222575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327" name="Grafik 117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525762" y="7035312"/>
          <a:ext cx="224175" cy="19645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328" name="Grafik 118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766253" y="7035312"/>
          <a:ext cx="232799" cy="20955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329" name="Grafik 119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569887" y="7263226"/>
          <a:ext cx="237717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330" name="Grafik 120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800043" y="7255899"/>
          <a:ext cx="235331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331" name="Grafik 121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047127" y="7263226"/>
          <a:ext cx="236922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332" name="Grafik 122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280481" y="7255899"/>
          <a:ext cx="236126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333" name="Grafik 123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4333" y="7263226"/>
          <a:ext cx="235331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334" name="Grafik 124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764846" y="7263226"/>
          <a:ext cx="238512" cy="21463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4188022</xdr:colOff>
      <xdr:row>44</xdr:row>
      <xdr:rowOff>0</xdr:rowOff>
    </xdr:from>
    <xdr:to>
      <xdr:col>31</xdr:col>
      <xdr:colOff>4627010</xdr:colOff>
      <xdr:row>49</xdr:row>
      <xdr:rowOff>179728</xdr:rowOff>
    </xdr:to>
    <xdr:pic>
      <xdr:nvPicPr>
        <xdr:cNvPr id="172" name="Grafik 114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12309127" y="7004595"/>
          <a:ext cx="941728" cy="43898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2486025</xdr:colOff>
      <xdr:row>43</xdr:row>
      <xdr:rowOff>130343</xdr:rowOff>
    </xdr:from>
    <xdr:to>
      <xdr:col>31</xdr:col>
      <xdr:colOff>3815799</xdr:colOff>
      <xdr:row>44</xdr:row>
      <xdr:rowOff>123407</xdr:rowOff>
    </xdr:to>
    <xdr:pic>
      <xdr:nvPicPr>
        <xdr:cNvPr id="174" name="Grafik 117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842959" y="6652461"/>
          <a:ext cx="1329774" cy="14345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4272879</xdr:colOff>
      <xdr:row>51</xdr:row>
      <xdr:rowOff>130978</xdr:rowOff>
    </xdr:from>
    <xdr:to>
      <xdr:col>31</xdr:col>
      <xdr:colOff>4667849</xdr:colOff>
      <xdr:row>52</xdr:row>
      <xdr:rowOff>96115</xdr:rowOff>
    </xdr:to>
    <xdr:grpSp>
      <xdr:nvGrpSpPr>
        <xdr:cNvPr id="175" name="Gruppieren 185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GrpSpPr>
          <a:grpSpLocks/>
        </xdr:cNvGrpSpPr>
      </xdr:nvGrpSpPr>
      <xdr:grpSpPr bwMode="auto">
        <a:xfrm>
          <a:off x="12571535" y="8131978"/>
          <a:ext cx="394970" cy="155637"/>
          <a:chOff x="17575" y="11325"/>
          <a:chExt cx="669" cy="254"/>
        </a:xfrm>
      </xdr:grpSpPr>
      <xdr:sp macro="" textlink="">
        <xdr:nvSpPr>
          <xdr:cNvPr id="176" name="Gerade Verbindung 175">
            <a:extLst>
              <a:ext uri="{FF2B5EF4-FFF2-40B4-BE49-F238E27FC236}">
                <a16:creationId xmlns="" xmlns:a16="http://schemas.microsoft.com/office/drawing/2014/main" id="{00000000-0008-0000-0000-0000B000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77" name="Gerade Verbindung 176">
            <a:extLst>
              <a:ext uri="{FF2B5EF4-FFF2-40B4-BE49-F238E27FC236}">
                <a16:creationId xmlns="" xmlns:a16="http://schemas.microsoft.com/office/drawing/2014/main" id="{00000000-0008-0000-0000-0000B100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78" name="Gerade Verbindung 181">
            <a:extLst>
              <a:ext uri="{FF2B5EF4-FFF2-40B4-BE49-F238E27FC236}">
                <a16:creationId xmlns="" xmlns:a16="http://schemas.microsoft.com/office/drawing/2014/main" id="{00000000-0008-0000-0000-0000B200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2509668</xdr:colOff>
      <xdr:row>51</xdr:row>
      <xdr:rowOff>0</xdr:rowOff>
    </xdr:from>
    <xdr:to>
      <xdr:col>31</xdr:col>
      <xdr:colOff>2623705</xdr:colOff>
      <xdr:row>51</xdr:row>
      <xdr:rowOff>108753</xdr:rowOff>
    </xdr:to>
    <xdr:sp macro="" textlink="">
      <xdr:nvSpPr>
        <xdr:cNvPr id="179" name="Ellipse 174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rrowheads="1"/>
        </xdr:cNvSpPr>
      </xdr:nvSpPr>
      <xdr:spPr bwMode="auto">
        <a:xfrm>
          <a:off x="10908986" y="7858125"/>
          <a:ext cx="114037" cy="108753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 editAs="oneCell">
    <xdr:from>
      <xdr:col>31</xdr:col>
      <xdr:colOff>2527733</xdr:colOff>
      <xdr:row>49</xdr:row>
      <xdr:rowOff>5951</xdr:rowOff>
    </xdr:from>
    <xdr:to>
      <xdr:col>31</xdr:col>
      <xdr:colOff>3830051</xdr:colOff>
      <xdr:row>49</xdr:row>
      <xdr:rowOff>146445</xdr:rowOff>
    </xdr:to>
    <xdr:pic>
      <xdr:nvPicPr>
        <xdr:cNvPr id="183" name="Picture 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867400" y="7329618"/>
          <a:ext cx="1302318" cy="140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2488198</xdr:colOff>
      <xdr:row>46</xdr:row>
      <xdr:rowOff>63500</xdr:rowOff>
    </xdr:from>
    <xdr:to>
      <xdr:col>31</xdr:col>
      <xdr:colOff>3465767</xdr:colOff>
      <xdr:row>47</xdr:row>
      <xdr:rowOff>50132</xdr:rowOff>
    </xdr:to>
    <xdr:pic>
      <xdr:nvPicPr>
        <xdr:cNvPr id="184" name="Picture 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845132" y="7036803"/>
          <a:ext cx="977569" cy="137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293543</xdr:colOff>
      <xdr:row>54</xdr:row>
      <xdr:rowOff>190499</xdr:rowOff>
    </xdr:from>
    <xdr:to>
      <xdr:col>31</xdr:col>
      <xdr:colOff>981075</xdr:colOff>
      <xdr:row>57</xdr:row>
      <xdr:rowOff>135568</xdr:rowOff>
    </xdr:to>
    <xdr:grpSp>
      <xdr:nvGrpSpPr>
        <xdr:cNvPr id="230" name="Skupina 229">
          <a:extLst>
            <a:ext uri="{FF2B5EF4-FFF2-40B4-BE49-F238E27FC236}">
              <a16:creationId xmlns="" xmlns:a16="http://schemas.microsoft.com/office/drawing/2014/main" id="{CD7F75D9-0B1D-C1C8-C372-6590A087E3BC}"/>
            </a:ext>
          </a:extLst>
        </xdr:cNvPr>
        <xdr:cNvGrpSpPr/>
      </xdr:nvGrpSpPr>
      <xdr:grpSpPr>
        <a:xfrm>
          <a:off x="8592199" y="8762999"/>
          <a:ext cx="687532" cy="516569"/>
          <a:chOff x="8961293" y="8648699"/>
          <a:chExt cx="687532" cy="516569"/>
        </a:xfrm>
      </xdr:grpSpPr>
      <xdr:pic>
        <xdr:nvPicPr>
          <xdr:cNvPr id="228" name="Picture 29">
            <a:extLst>
              <a:ext uri="{FF2B5EF4-FFF2-40B4-BE49-F238E27FC236}">
                <a16:creationId xmlns="" xmlns:a16="http://schemas.microsoft.com/office/drawing/2014/main" id="{F3F5E5E5-A37F-4100-A24C-FCA046A6B6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8961293" y="8761268"/>
            <a:ext cx="573524" cy="4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29" name="TextovéPole 228">
            <a:extLst>
              <a:ext uri="{FF2B5EF4-FFF2-40B4-BE49-F238E27FC236}">
                <a16:creationId xmlns="" xmlns:a16="http://schemas.microsoft.com/office/drawing/2014/main" id="{90FE29B3-F280-9DA6-1EB9-D0D39F6C772F}"/>
              </a:ext>
            </a:extLst>
          </xdr:cNvPr>
          <xdr:cNvSpPr txBox="1"/>
        </xdr:nvSpPr>
        <xdr:spPr>
          <a:xfrm>
            <a:off x="9286875" y="8648699"/>
            <a:ext cx="361950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s-CZ" sz="1800" b="1">
                <a:solidFill>
                  <a:srgbClr val="FF0000"/>
                </a:solidFill>
              </a:rPr>
              <a:t>R</a:t>
            </a:r>
          </a:p>
        </xdr:txBody>
      </xdr:sp>
    </xdr:grpSp>
    <xdr:clientData/>
  </xdr:twoCellAnchor>
  <xdr:twoCellAnchor>
    <xdr:from>
      <xdr:col>33</xdr:col>
      <xdr:colOff>748812</xdr:colOff>
      <xdr:row>55</xdr:row>
      <xdr:rowOff>190300</xdr:rowOff>
    </xdr:from>
    <xdr:to>
      <xdr:col>33</xdr:col>
      <xdr:colOff>1967377</xdr:colOff>
      <xdr:row>58</xdr:row>
      <xdr:rowOff>186836</xdr:rowOff>
    </xdr:to>
    <xdr:pic>
      <xdr:nvPicPr>
        <xdr:cNvPr id="231" name="Grafik 114">
          <a:extLst>
            <a:ext uri="{FF2B5EF4-FFF2-40B4-BE49-F238E27FC236}">
              <a16:creationId xmlns="" xmlns:a16="http://schemas.microsoft.com/office/drawing/2014/main" id="{6996A970-E1DC-4FBE-BEC9-F88E7B3B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54272" y="7696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41</xdr:row>
      <xdr:rowOff>190300</xdr:rowOff>
    </xdr:from>
    <xdr:to>
      <xdr:col>33</xdr:col>
      <xdr:colOff>1967377</xdr:colOff>
      <xdr:row>44</xdr:row>
      <xdr:rowOff>186836</xdr:rowOff>
    </xdr:to>
    <xdr:pic>
      <xdr:nvPicPr>
        <xdr:cNvPr id="232" name="Grafik 114">
          <a:extLst>
            <a:ext uri="{FF2B5EF4-FFF2-40B4-BE49-F238E27FC236}">
              <a16:creationId xmlns="" xmlns:a16="http://schemas.microsoft.com/office/drawing/2014/main" id="{D764F591-CAAE-456B-A13B-59128321E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54272" y="7696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47</xdr:row>
      <xdr:rowOff>190300</xdr:rowOff>
    </xdr:from>
    <xdr:to>
      <xdr:col>33</xdr:col>
      <xdr:colOff>1967377</xdr:colOff>
      <xdr:row>50</xdr:row>
      <xdr:rowOff>186836</xdr:rowOff>
    </xdr:to>
    <xdr:pic>
      <xdr:nvPicPr>
        <xdr:cNvPr id="233" name="Grafik 114">
          <a:extLst>
            <a:ext uri="{FF2B5EF4-FFF2-40B4-BE49-F238E27FC236}">
              <a16:creationId xmlns="" xmlns:a16="http://schemas.microsoft.com/office/drawing/2014/main" id="{3AD302D9-260B-400C-8DEF-E5D7F477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54272" y="8839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1670538</xdr:colOff>
      <xdr:row>43</xdr:row>
      <xdr:rowOff>23132</xdr:rowOff>
    </xdr:from>
    <xdr:to>
      <xdr:col>32</xdr:col>
      <xdr:colOff>2109526</xdr:colOff>
      <xdr:row>49</xdr:row>
      <xdr:rowOff>41668</xdr:rowOff>
    </xdr:to>
    <xdr:pic>
      <xdr:nvPicPr>
        <xdr:cNvPr id="15426" name="Grafik 114">
          <a:extLst>
            <a:ext uri="{FF2B5EF4-FFF2-40B4-BE49-F238E27FC236}">
              <a16:creationId xmlns="" xmlns:a16="http://schemas.microsoft.com/office/drawing/2014/main" id="{00000000-0008-0000-0100-00004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2680649" y="6927348"/>
          <a:ext cx="941728" cy="43898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15</xdr:col>
      <xdr:colOff>46182</xdr:colOff>
      <xdr:row>42</xdr:row>
      <xdr:rowOff>48088</xdr:rowOff>
    </xdr:from>
    <xdr:to>
      <xdr:col>15</xdr:col>
      <xdr:colOff>158577</xdr:colOff>
      <xdr:row>42</xdr:row>
      <xdr:rowOff>142068</xdr:rowOff>
    </xdr:to>
    <xdr:sp macro="" textlink="">
      <xdr:nvSpPr>
        <xdr:cNvPr id="15427" name="Ellipse 48">
          <a:extLst>
            <a:ext uri="{FF2B5EF4-FFF2-40B4-BE49-F238E27FC236}">
              <a16:creationId xmlns="" xmlns:a16="http://schemas.microsoft.com/office/drawing/2014/main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4012046" y="6363452"/>
          <a:ext cx="112395" cy="93980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20</xdr:col>
      <xdr:colOff>182188</xdr:colOff>
      <xdr:row>42</xdr:row>
      <xdr:rowOff>48088</xdr:rowOff>
    </xdr:from>
    <xdr:to>
      <xdr:col>21</xdr:col>
      <xdr:colOff>11777</xdr:colOff>
      <xdr:row>42</xdr:row>
      <xdr:rowOff>142068</xdr:rowOff>
    </xdr:to>
    <xdr:sp macro="" textlink="">
      <xdr:nvSpPr>
        <xdr:cNvPr id="15428" name="Ellipse 174">
          <a:extLst>
            <a:ext uri="{FF2B5EF4-FFF2-40B4-BE49-F238E27FC236}">
              <a16:creationId xmlns="" xmlns:a16="http://schemas.microsoft.com/office/drawing/2014/main" id="{00000000-0008-0000-0100-0000443C0000}"/>
            </a:ext>
          </a:extLst>
        </xdr:cNvPr>
        <xdr:cNvSpPr>
          <a:spLocks noChangeArrowheads="1"/>
        </xdr:cNvSpPr>
      </xdr:nvSpPr>
      <xdr:spPr bwMode="auto">
        <a:xfrm>
          <a:off x="5533506" y="6363452"/>
          <a:ext cx="106680" cy="93980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2627482</xdr:colOff>
      <xdr:row>43</xdr:row>
      <xdr:rowOff>10026</xdr:rowOff>
    </xdr:from>
    <xdr:to>
      <xdr:col>32</xdr:col>
      <xdr:colOff>1136390</xdr:colOff>
      <xdr:row>43</xdr:row>
      <xdr:rowOff>146539</xdr:rowOff>
    </xdr:to>
    <xdr:pic>
      <xdr:nvPicPr>
        <xdr:cNvPr id="15431" name="Grafik 117">
          <a:extLst>
            <a:ext uri="{FF2B5EF4-FFF2-40B4-BE49-F238E27FC236}">
              <a16:creationId xmlns="" xmlns:a16="http://schemas.microsoft.com/office/drawing/2014/main" id="{00000000-0008-0000-0100-00004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84416" y="6522118"/>
          <a:ext cx="1326303" cy="136513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32</xdr:col>
      <xdr:colOff>1755395</xdr:colOff>
      <xdr:row>50</xdr:row>
      <xdr:rowOff>183418</xdr:rowOff>
    </xdr:from>
    <xdr:to>
      <xdr:col>32</xdr:col>
      <xdr:colOff>2150365</xdr:colOff>
      <xdr:row>51</xdr:row>
      <xdr:rowOff>148555</xdr:rowOff>
    </xdr:to>
    <xdr:grpSp>
      <xdr:nvGrpSpPr>
        <xdr:cNvPr id="15432" name="Gruppieren 185">
          <a:extLst>
            <a:ext uri="{FF2B5EF4-FFF2-40B4-BE49-F238E27FC236}">
              <a16:creationId xmlns="" xmlns:a16="http://schemas.microsoft.com/office/drawing/2014/main" id="{00000000-0008-0000-0100-0000483C0000}"/>
            </a:ext>
          </a:extLst>
        </xdr:cNvPr>
        <xdr:cNvGrpSpPr>
          <a:grpSpLocks/>
        </xdr:cNvGrpSpPr>
      </xdr:nvGrpSpPr>
      <xdr:grpSpPr bwMode="auto">
        <a:xfrm>
          <a:off x="12875833" y="7982012"/>
          <a:ext cx="394970" cy="155637"/>
          <a:chOff x="17575" y="11325"/>
          <a:chExt cx="669" cy="254"/>
        </a:xfrm>
      </xdr:grpSpPr>
      <xdr:sp macro="" textlink="">
        <xdr:nvSpPr>
          <xdr:cNvPr id="15433" name="Gerade Verbindung 175">
            <a:extLst>
              <a:ext uri="{FF2B5EF4-FFF2-40B4-BE49-F238E27FC236}">
                <a16:creationId xmlns="" xmlns:a16="http://schemas.microsoft.com/office/drawing/2014/main" id="{00000000-0008-0000-0100-0000493C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4" name="Gerade Verbindung 176">
            <a:extLst>
              <a:ext uri="{FF2B5EF4-FFF2-40B4-BE49-F238E27FC236}">
                <a16:creationId xmlns="" xmlns:a16="http://schemas.microsoft.com/office/drawing/2014/main" id="{00000000-0008-0000-0100-00004A3C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5" name="Gerade Verbindung 181">
            <a:extLst>
              <a:ext uri="{FF2B5EF4-FFF2-40B4-BE49-F238E27FC236}">
                <a16:creationId xmlns="" xmlns:a16="http://schemas.microsoft.com/office/drawing/2014/main" id="{00000000-0008-0000-0100-00004B3C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2651125</xdr:colOff>
      <xdr:row>50</xdr:row>
      <xdr:rowOff>75406</xdr:rowOff>
    </xdr:from>
    <xdr:to>
      <xdr:col>31</xdr:col>
      <xdr:colOff>2762250</xdr:colOff>
      <xdr:row>51</xdr:row>
      <xdr:rowOff>0</xdr:rowOff>
    </xdr:to>
    <xdr:sp macro="" textlink="">
      <xdr:nvSpPr>
        <xdr:cNvPr id="15460" name="Ellipse 174">
          <a:extLst>
            <a:ext uri="{FF2B5EF4-FFF2-40B4-BE49-F238E27FC236}">
              <a16:creationId xmlns="" xmlns:a16="http://schemas.microsoft.com/office/drawing/2014/main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11033125" y="7827527"/>
          <a:ext cx="111125" cy="115094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1955810</xdr:colOff>
      <xdr:row>54</xdr:row>
      <xdr:rowOff>83343</xdr:rowOff>
    </xdr:from>
    <xdr:to>
      <xdr:col>32</xdr:col>
      <xdr:colOff>2190749</xdr:colOff>
      <xdr:row>54</xdr:row>
      <xdr:rowOff>90123</xdr:rowOff>
    </xdr:to>
    <xdr:cxnSp macro="">
      <xdr:nvCxnSpPr>
        <xdr:cNvPr id="15462" name="Gerade Verbindung mit Pfeil 217">
          <a:extLst>
            <a:ext uri="{FF2B5EF4-FFF2-40B4-BE49-F238E27FC236}">
              <a16:creationId xmlns="" xmlns:a16="http://schemas.microsoft.com/office/drawing/2014/main" id="{00000000-0008-0000-0100-0000663C0000}"/>
            </a:ext>
          </a:extLst>
        </xdr:cNvPr>
        <xdr:cNvCxnSpPr>
          <a:cxnSpLocks noChangeShapeType="1"/>
        </xdr:cNvCxnSpPr>
      </xdr:nvCxnSpPr>
      <xdr:spPr bwMode="auto">
        <a:xfrm flipV="1">
          <a:off x="10254466" y="8643937"/>
          <a:ext cx="3056721" cy="6780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2055438</xdr:colOff>
      <xdr:row>42</xdr:row>
      <xdr:rowOff>158366</xdr:rowOff>
    </xdr:from>
    <xdr:to>
      <xdr:col>31</xdr:col>
      <xdr:colOff>2087562</xdr:colOff>
      <xdr:row>49</xdr:row>
      <xdr:rowOff>23812</xdr:rowOff>
    </xdr:to>
    <xdr:cxnSp macro="">
      <xdr:nvCxnSpPr>
        <xdr:cNvPr id="15463" name="Gerade Verbindung mit Pfeil 3">
          <a:extLst>
            <a:ext uri="{FF2B5EF4-FFF2-40B4-BE49-F238E27FC236}">
              <a16:creationId xmlns="" xmlns:a16="http://schemas.microsoft.com/office/drawing/2014/main" id="{00000000-0008-0000-0100-0000673C0000}"/>
            </a:ext>
          </a:extLst>
        </xdr:cNvPr>
        <xdr:cNvCxnSpPr>
          <a:cxnSpLocks noChangeShapeType="1"/>
        </xdr:cNvCxnSpPr>
      </xdr:nvCxnSpPr>
      <xdr:spPr bwMode="auto">
        <a:xfrm>
          <a:off x="10496053" y="6628039"/>
          <a:ext cx="32124" cy="971811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1971368</xdr:colOff>
      <xdr:row>54</xdr:row>
      <xdr:rowOff>321469</xdr:rowOff>
    </xdr:from>
    <xdr:to>
      <xdr:col>32</xdr:col>
      <xdr:colOff>2166937</xdr:colOff>
      <xdr:row>54</xdr:row>
      <xdr:rowOff>350791</xdr:rowOff>
    </xdr:to>
    <xdr:cxnSp macro="">
      <xdr:nvCxnSpPr>
        <xdr:cNvPr id="15464" name="Gerade Verbindung mit Pfeil 217">
          <a:extLst>
            <a:ext uri="{FF2B5EF4-FFF2-40B4-BE49-F238E27FC236}">
              <a16:creationId xmlns="" xmlns:a16="http://schemas.microsoft.com/office/drawing/2014/main" id="{00000000-0008-0000-0100-0000683C0000}"/>
            </a:ext>
          </a:extLst>
        </xdr:cNvPr>
        <xdr:cNvCxnSpPr>
          <a:cxnSpLocks noChangeShapeType="1"/>
        </xdr:cNvCxnSpPr>
      </xdr:nvCxnSpPr>
      <xdr:spPr bwMode="auto">
        <a:xfrm flipH="1">
          <a:off x="10270024" y="8882063"/>
          <a:ext cx="3017351" cy="29322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1873250</xdr:colOff>
      <xdr:row>42</xdr:row>
      <xdr:rowOff>127000</xdr:rowOff>
    </xdr:from>
    <xdr:to>
      <xdr:col>31</xdr:col>
      <xdr:colOff>1900498</xdr:colOff>
      <xdr:row>49</xdr:row>
      <xdr:rowOff>11893</xdr:rowOff>
    </xdr:to>
    <xdr:cxnSp macro="">
      <xdr:nvCxnSpPr>
        <xdr:cNvPr id="15467" name="Gerade Verbindung mit Pfeil 3">
          <a:extLst>
            <a:ext uri="{FF2B5EF4-FFF2-40B4-BE49-F238E27FC236}">
              <a16:creationId xmlns="" xmlns:a16="http://schemas.microsoft.com/office/drawing/2014/main" id="{00000000-0008-0000-0100-00006B3C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313865" y="6596673"/>
          <a:ext cx="27248" cy="991258"/>
        </a:xfrm>
        <a:prstGeom prst="straightConnector1">
          <a:avLst/>
        </a:prstGeom>
        <a:noFill/>
        <a:ln w="15875">
          <a:solidFill>
            <a:schemeClr val="tx1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175347</xdr:colOff>
      <xdr:row>53</xdr:row>
      <xdr:rowOff>55810</xdr:rowOff>
    </xdr:from>
    <xdr:to>
      <xdr:col>31</xdr:col>
      <xdr:colOff>904875</xdr:colOff>
      <xdr:row>54</xdr:row>
      <xdr:rowOff>373695</xdr:rowOff>
    </xdr:to>
    <xdr:pic>
      <xdr:nvPicPr>
        <xdr:cNvPr id="44" name="Picture 29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74003" y="8425904"/>
          <a:ext cx="729528" cy="508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31</xdr:col>
      <xdr:colOff>156482</xdr:colOff>
      <xdr:row>49</xdr:row>
      <xdr:rowOff>149681</xdr:rowOff>
    </xdr:from>
    <xdr:ext cx="1496786" cy="529318"/>
    <xdr:sp macro="" textlink="">
      <xdr:nvSpPr>
        <xdr:cNvPr id="81" name="Shape 15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8455138" y="7757775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1587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oneCellAnchor>
    <xdr:from>
      <xdr:col>29</xdr:col>
      <xdr:colOff>218784</xdr:colOff>
      <xdr:row>35</xdr:row>
      <xdr:rowOff>20135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>
        <a:xfrm>
          <a:off x="8130884" y="53668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15442" name="Grafik 107">
          <a:extLst>
            <a:ext uri="{FF2B5EF4-FFF2-40B4-BE49-F238E27FC236}">
              <a16:creationId xmlns="" xmlns:a16="http://schemas.microsoft.com/office/drawing/2014/main" id="{00000000-0008-0000-0100-00005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38442" y="6878848"/>
          <a:ext cx="211169" cy="209396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15443" name="Grafik 108">
          <a:extLst>
            <a:ext uri="{FF2B5EF4-FFF2-40B4-BE49-F238E27FC236}">
              <a16:creationId xmlns="" xmlns:a16="http://schemas.microsoft.com/office/drawing/2014/main" id="{00000000-0008-0000-0100-00005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77210" y="6883456"/>
          <a:ext cx="230156" cy="194352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15444" name="Grafik 109">
          <a:extLst>
            <a:ext uri="{FF2B5EF4-FFF2-40B4-BE49-F238E27FC236}">
              <a16:creationId xmlns="" xmlns:a16="http://schemas.microsoft.com/office/drawing/2014/main" id="{00000000-0008-0000-0100-00005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29500" y="6887309"/>
          <a:ext cx="220980" cy="18290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15445" name="Grafik 110">
          <a:extLst>
            <a:ext uri="{FF2B5EF4-FFF2-40B4-BE49-F238E27FC236}">
              <a16:creationId xmlns="" xmlns:a16="http://schemas.microsoft.com/office/drawing/2014/main" id="{00000000-0008-0000-0100-00005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371135" y="6888010"/>
          <a:ext cx="227133" cy="197654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15446" name="Grafik 111">
          <a:extLst>
            <a:ext uri="{FF2B5EF4-FFF2-40B4-BE49-F238E27FC236}">
              <a16:creationId xmlns="" xmlns:a16="http://schemas.microsoft.com/office/drawing/2014/main" id="{00000000-0008-0000-0100-00005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07652" y="6887687"/>
          <a:ext cx="225079" cy="197175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15447" name="Grafik 112">
          <a:extLst>
            <a:ext uri="{FF2B5EF4-FFF2-40B4-BE49-F238E27FC236}">
              <a16:creationId xmlns="" xmlns:a16="http://schemas.microsoft.com/office/drawing/2014/main" id="{00000000-0008-0000-0100-00005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33247" y="6887308"/>
          <a:ext cx="226618" cy="198579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15437" name="Grafik 102">
          <a:extLst>
            <a:ext uri="{FF2B5EF4-FFF2-40B4-BE49-F238E27FC236}">
              <a16:creationId xmlns="" xmlns:a16="http://schemas.microsoft.com/office/drawing/2014/main" id="{00000000-0008-0000-0100-00004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85951" y="6645519"/>
          <a:ext cx="212897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15438" name="Grafik 103">
          <a:extLst>
            <a:ext uri="{FF2B5EF4-FFF2-40B4-BE49-F238E27FC236}">
              <a16:creationId xmlns="" xmlns:a16="http://schemas.microsoft.com/office/drawing/2014/main" id="{00000000-0008-0000-0100-00004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22594" y="6645519"/>
          <a:ext cx="233888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15439" name="Grafik 104">
          <a:extLst>
            <a:ext uri="{FF2B5EF4-FFF2-40B4-BE49-F238E27FC236}">
              <a16:creationId xmlns="" xmlns:a16="http://schemas.microsoft.com/office/drawing/2014/main" id="{00000000-0008-0000-0100-00004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371206" y="6652846"/>
          <a:ext cx="212409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15440" name="Grafik 105">
          <a:extLst>
            <a:ext uri="{FF2B5EF4-FFF2-40B4-BE49-F238E27FC236}">
              <a16:creationId xmlns="" xmlns:a16="http://schemas.microsoft.com/office/drawing/2014/main" id="{00000000-0008-0000-0100-00005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600555" y="6652846"/>
          <a:ext cx="218220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15441" name="Grafik 106">
          <a:extLst>
            <a:ext uri="{FF2B5EF4-FFF2-40B4-BE49-F238E27FC236}">
              <a16:creationId xmlns="" xmlns:a16="http://schemas.microsoft.com/office/drawing/2014/main" id="{00000000-0008-0000-0100-00005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8536" y="6652846"/>
          <a:ext cx="218220" cy="194220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15454" name="Grafik 119">
          <a:extLst>
            <a:ext uri="{FF2B5EF4-FFF2-40B4-BE49-F238E27FC236}">
              <a16:creationId xmlns="" xmlns:a16="http://schemas.microsoft.com/office/drawing/2014/main" id="{00000000-0008-0000-0100-00005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638027" y="7330634"/>
          <a:ext cx="237717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15455" name="Grafik 120">
          <a:extLst>
            <a:ext uri="{FF2B5EF4-FFF2-40B4-BE49-F238E27FC236}">
              <a16:creationId xmlns="" xmlns:a16="http://schemas.microsoft.com/office/drawing/2014/main" id="{00000000-0008-0000-0100-00005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868183" y="7323307"/>
          <a:ext cx="235331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15456" name="Grafik 121">
          <a:extLst>
            <a:ext uri="{FF2B5EF4-FFF2-40B4-BE49-F238E27FC236}">
              <a16:creationId xmlns="" xmlns:a16="http://schemas.microsoft.com/office/drawing/2014/main" id="{00000000-0008-0000-0100-00006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115267" y="7330634"/>
          <a:ext cx="236922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15457" name="Grafik 122">
          <a:extLst>
            <a:ext uri="{FF2B5EF4-FFF2-40B4-BE49-F238E27FC236}">
              <a16:creationId xmlns="" xmlns:a16="http://schemas.microsoft.com/office/drawing/2014/main" id="{00000000-0008-0000-0100-00006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348621" y="7323307"/>
          <a:ext cx="236126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15458" name="Grafik 123">
          <a:extLst>
            <a:ext uri="{FF2B5EF4-FFF2-40B4-BE49-F238E27FC236}">
              <a16:creationId xmlns="" xmlns:a16="http://schemas.microsoft.com/office/drawing/2014/main" id="{00000000-0008-0000-0100-00006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92473" y="7330634"/>
          <a:ext cx="235331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15459" name="Grafik 124">
          <a:extLst>
            <a:ext uri="{FF2B5EF4-FFF2-40B4-BE49-F238E27FC236}">
              <a16:creationId xmlns="" xmlns:a16="http://schemas.microsoft.com/office/drawing/2014/main" id="{00000000-0008-0000-0100-00006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32986" y="7330634"/>
          <a:ext cx="238512" cy="216097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15436" name="Grafik 101">
          <a:extLst>
            <a:ext uri="{FF2B5EF4-FFF2-40B4-BE49-F238E27FC236}">
              <a16:creationId xmlns="" xmlns:a16="http://schemas.microsoft.com/office/drawing/2014/main" id="{00000000-0008-0000-0100-00004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665655" y="6597650"/>
          <a:ext cx="212897" cy="192754"/>
        </a:xfrm>
        <a:prstGeom prst="rect">
          <a:avLst/>
        </a:prstGeom>
        <a:solidFill>
          <a:schemeClr val="bg1"/>
        </a:solidFill>
        <a:ln w="12700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15448" name="Grafik 113">
          <a:extLst>
            <a:ext uri="{FF2B5EF4-FFF2-40B4-BE49-F238E27FC236}">
              <a16:creationId xmlns="" xmlns:a16="http://schemas.microsoft.com/office/drawing/2014/main" id="{00000000-0008-0000-0100-00005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640939" y="7099788"/>
          <a:ext cx="217311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15449" name="Grafik 114">
          <a:extLst>
            <a:ext uri="{FF2B5EF4-FFF2-40B4-BE49-F238E27FC236}">
              <a16:creationId xmlns="" xmlns:a16="http://schemas.microsoft.com/office/drawing/2014/main" id="{00000000-0008-0000-0100-00005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883041" y="7085134"/>
          <a:ext cx="216997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15450" name="Grafik 115">
          <a:extLst>
            <a:ext uri="{FF2B5EF4-FFF2-40B4-BE49-F238E27FC236}">
              <a16:creationId xmlns="" xmlns:a16="http://schemas.microsoft.com/office/drawing/2014/main" id="{00000000-0008-0000-0100-00005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121542" y="7085134"/>
          <a:ext cx="212958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15451" name="Grafik 116">
          <a:extLst>
            <a:ext uri="{FF2B5EF4-FFF2-40B4-BE49-F238E27FC236}">
              <a16:creationId xmlns="" xmlns:a16="http://schemas.microsoft.com/office/drawing/2014/main" id="{00000000-0008-0000-0100-00005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346386" y="7085135"/>
          <a:ext cx="222575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15452" name="Grafik 117">
          <a:extLst>
            <a:ext uri="{FF2B5EF4-FFF2-40B4-BE49-F238E27FC236}">
              <a16:creationId xmlns="" xmlns:a16="http://schemas.microsoft.com/office/drawing/2014/main" id="{00000000-0008-0000-0100-00005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93902" y="7099789"/>
          <a:ext cx="224175" cy="199390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15453" name="Grafik 118">
          <a:extLst>
            <a:ext uri="{FF2B5EF4-FFF2-40B4-BE49-F238E27FC236}">
              <a16:creationId xmlns="" xmlns:a16="http://schemas.microsoft.com/office/drawing/2014/main" id="{00000000-0008-0000-0100-00005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834393" y="7099789"/>
          <a:ext cx="232799" cy="212481"/>
        </a:xfrm>
        <a:prstGeom prst="rect">
          <a:avLst/>
        </a:prstGeom>
        <a:solidFill>
          <a:schemeClr val="bg1"/>
        </a:solidFill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2428501</xdr:colOff>
      <xdr:row>42</xdr:row>
      <xdr:rowOff>134675</xdr:rowOff>
    </xdr:from>
    <xdr:to>
      <xdr:col>31</xdr:col>
      <xdr:colOff>2439866</xdr:colOff>
      <xdr:row>49</xdr:row>
      <xdr:rowOff>51288</xdr:rowOff>
    </xdr:to>
    <xdr:cxnSp macro="">
      <xdr:nvCxnSpPr>
        <xdr:cNvPr id="8" name="Gerade Verbindung mit Pfeil 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CxnSpPr>
          <a:cxnSpLocks noChangeShapeType="1"/>
        </xdr:cNvCxnSpPr>
      </xdr:nvCxnSpPr>
      <xdr:spPr bwMode="auto">
        <a:xfrm>
          <a:off x="10869116" y="6604348"/>
          <a:ext cx="11365" cy="1022978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2246313</xdr:colOff>
      <xdr:row>42</xdr:row>
      <xdr:rowOff>152400</xdr:rowOff>
    </xdr:from>
    <xdr:to>
      <xdr:col>31</xdr:col>
      <xdr:colOff>2273561</xdr:colOff>
      <xdr:row>49</xdr:row>
      <xdr:rowOff>37293</xdr:rowOff>
    </xdr:to>
    <xdr:cxnSp macro="">
      <xdr:nvCxnSpPr>
        <xdr:cNvPr id="9" name="Gerade Verbindung mit Pfeil 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686928" y="6622073"/>
          <a:ext cx="27248" cy="991258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1981200</xdr:colOff>
      <xdr:row>55</xdr:row>
      <xdr:rowOff>161925</xdr:rowOff>
    </xdr:from>
    <xdr:to>
      <xdr:col>32</xdr:col>
      <xdr:colOff>2216139</xdr:colOff>
      <xdr:row>55</xdr:row>
      <xdr:rowOff>168705</xdr:rowOff>
    </xdr:to>
    <xdr:cxnSp macro="">
      <xdr:nvCxnSpPr>
        <xdr:cNvPr id="29" name="Gerade Verbindung mit Pfeil 217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CxnSpPr>
          <a:cxnSpLocks noChangeShapeType="1"/>
        </xdr:cNvCxnSpPr>
      </xdr:nvCxnSpPr>
      <xdr:spPr bwMode="auto">
        <a:xfrm flipV="1">
          <a:off x="10353675" y="9001125"/>
          <a:ext cx="3054339" cy="6780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1996758</xdr:colOff>
      <xdr:row>57</xdr:row>
      <xdr:rowOff>19051</xdr:rowOff>
    </xdr:from>
    <xdr:to>
      <xdr:col>32</xdr:col>
      <xdr:colOff>2192327</xdr:colOff>
      <xdr:row>57</xdr:row>
      <xdr:rowOff>48373</xdr:rowOff>
    </xdr:to>
    <xdr:cxnSp macro="">
      <xdr:nvCxnSpPr>
        <xdr:cNvPr id="15479" name="Gerade Verbindung mit Pfeil 217">
          <a:extLst>
            <a:ext uri="{FF2B5EF4-FFF2-40B4-BE49-F238E27FC236}">
              <a16:creationId xmlns="" xmlns:a16="http://schemas.microsoft.com/office/drawing/2014/main" id="{00000000-0008-0000-0100-0000773C0000}"/>
            </a:ext>
          </a:extLst>
        </xdr:cNvPr>
        <xdr:cNvCxnSpPr>
          <a:cxnSpLocks noChangeShapeType="1"/>
        </xdr:cNvCxnSpPr>
      </xdr:nvCxnSpPr>
      <xdr:spPr bwMode="auto">
        <a:xfrm flipH="1">
          <a:off x="10369233" y="9239251"/>
          <a:ext cx="3014969" cy="29322"/>
        </a:xfrm>
        <a:prstGeom prst="straightConnector1">
          <a:avLst/>
        </a:prstGeom>
        <a:noFill/>
        <a:ln w="15875">
          <a:solidFill>
            <a:srgbClr val="FF000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238126</xdr:colOff>
      <xdr:row>55</xdr:row>
      <xdr:rowOff>71438</xdr:rowOff>
    </xdr:from>
    <xdr:to>
      <xdr:col>31</xdr:col>
      <xdr:colOff>814126</xdr:colOff>
      <xdr:row>57</xdr:row>
      <xdr:rowOff>117105</xdr:rowOff>
    </xdr:to>
    <xdr:pic>
      <xdr:nvPicPr>
        <xdr:cNvPr id="47" name="Picture 30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36782" y="9013032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2649848</xdr:colOff>
      <xdr:row>48</xdr:row>
      <xdr:rowOff>49913</xdr:rowOff>
    </xdr:from>
    <xdr:to>
      <xdr:col>32</xdr:col>
      <xdr:colOff>1131300</xdr:colOff>
      <xdr:row>49</xdr:row>
      <xdr:rowOff>36542</xdr:rowOff>
    </xdr:to>
    <xdr:pic>
      <xdr:nvPicPr>
        <xdr:cNvPr id="51" name="Picture 2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090463" y="7472086"/>
          <a:ext cx="1302318" cy="140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2630365</xdr:colOff>
      <xdr:row>45</xdr:row>
      <xdr:rowOff>124558</xdr:rowOff>
    </xdr:from>
    <xdr:to>
      <xdr:col>32</xdr:col>
      <xdr:colOff>787068</xdr:colOff>
      <xdr:row>46</xdr:row>
      <xdr:rowOff>115303</xdr:rowOff>
    </xdr:to>
    <xdr:pic>
      <xdr:nvPicPr>
        <xdr:cNvPr id="52" name="Picture 3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87299" y="6937440"/>
          <a:ext cx="974098" cy="141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971550</xdr:colOff>
      <xdr:row>52</xdr:row>
      <xdr:rowOff>104775</xdr:rowOff>
    </xdr:from>
    <xdr:to>
      <xdr:col>31</xdr:col>
      <xdr:colOff>1809750</xdr:colOff>
      <xdr:row>54</xdr:row>
      <xdr:rowOff>373694</xdr:rowOff>
    </xdr:to>
    <xdr:grpSp>
      <xdr:nvGrpSpPr>
        <xdr:cNvPr id="2" name="Skupina 1">
          <a:extLst>
            <a:ext uri="{FF2B5EF4-FFF2-40B4-BE49-F238E27FC236}">
              <a16:creationId xmlns="" xmlns:a16="http://schemas.microsoft.com/office/drawing/2014/main" id="{98AA740A-8548-4310-902D-4F702E2C1B61}"/>
            </a:ext>
          </a:extLst>
        </xdr:cNvPr>
        <xdr:cNvGrpSpPr/>
      </xdr:nvGrpSpPr>
      <xdr:grpSpPr>
        <a:xfrm>
          <a:off x="9270206" y="8284369"/>
          <a:ext cx="838200" cy="649919"/>
          <a:chOff x="8961293" y="8648699"/>
          <a:chExt cx="687532" cy="516569"/>
        </a:xfrm>
      </xdr:grpSpPr>
      <xdr:pic>
        <xdr:nvPicPr>
          <xdr:cNvPr id="3" name="Picture 29">
            <a:extLst>
              <a:ext uri="{FF2B5EF4-FFF2-40B4-BE49-F238E27FC236}">
                <a16:creationId xmlns="" xmlns:a16="http://schemas.microsoft.com/office/drawing/2014/main" id="{71DC2D23-9D86-3A6A-C743-CFC68DABA0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8961293" y="8761268"/>
            <a:ext cx="573524" cy="404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5" name="TextovéPole 4">
            <a:extLst>
              <a:ext uri="{FF2B5EF4-FFF2-40B4-BE49-F238E27FC236}">
                <a16:creationId xmlns="" xmlns:a16="http://schemas.microsoft.com/office/drawing/2014/main" id="{E5569226-2AF3-58B8-00B3-F9CBD3C6F6C2}"/>
              </a:ext>
            </a:extLst>
          </xdr:cNvPr>
          <xdr:cNvSpPr txBox="1"/>
        </xdr:nvSpPr>
        <xdr:spPr>
          <a:xfrm>
            <a:off x="9286875" y="8648699"/>
            <a:ext cx="361950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s-CZ" sz="1800" b="1">
                <a:solidFill>
                  <a:srgbClr val="FF0000"/>
                </a:solidFill>
              </a:rPr>
              <a:t>R</a:t>
            </a:r>
          </a:p>
        </xdr:txBody>
      </xdr:sp>
    </xdr:grpSp>
    <xdr:clientData/>
  </xdr:twoCellAnchor>
  <xdr:twoCellAnchor>
    <xdr:from>
      <xdr:col>34</xdr:col>
      <xdr:colOff>748812</xdr:colOff>
      <xdr:row>49</xdr:row>
      <xdr:rowOff>190300</xdr:rowOff>
    </xdr:from>
    <xdr:to>
      <xdr:col>34</xdr:col>
      <xdr:colOff>1967377</xdr:colOff>
      <xdr:row>52</xdr:row>
      <xdr:rowOff>186836</xdr:rowOff>
    </xdr:to>
    <xdr:pic>
      <xdr:nvPicPr>
        <xdr:cNvPr id="6" name="Grafik 114">
          <a:extLst>
            <a:ext uri="{FF2B5EF4-FFF2-40B4-BE49-F238E27FC236}">
              <a16:creationId xmlns="" xmlns:a16="http://schemas.microsoft.com/office/drawing/2014/main" id="{62C4E030-8FF0-4EB2-B9A9-83600A7FB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2352" y="7696000"/>
          <a:ext cx="0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34</xdr:col>
      <xdr:colOff>748812</xdr:colOff>
      <xdr:row>41</xdr:row>
      <xdr:rowOff>190300</xdr:rowOff>
    </xdr:from>
    <xdr:to>
      <xdr:col>34</xdr:col>
      <xdr:colOff>1967377</xdr:colOff>
      <xdr:row>44</xdr:row>
      <xdr:rowOff>186836</xdr:rowOff>
    </xdr:to>
    <xdr:pic>
      <xdr:nvPicPr>
        <xdr:cNvPr id="7" name="Grafik 114">
          <a:extLst>
            <a:ext uri="{FF2B5EF4-FFF2-40B4-BE49-F238E27FC236}">
              <a16:creationId xmlns="" xmlns:a16="http://schemas.microsoft.com/office/drawing/2014/main" id="{9D91C835-A7F6-442E-9DCE-04385A6B4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2352" y="6415840"/>
          <a:ext cx="0" cy="47659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34</xdr:col>
      <xdr:colOff>748812</xdr:colOff>
      <xdr:row>47</xdr:row>
      <xdr:rowOff>190300</xdr:rowOff>
    </xdr:from>
    <xdr:to>
      <xdr:col>34</xdr:col>
      <xdr:colOff>1967377</xdr:colOff>
      <xdr:row>50</xdr:row>
      <xdr:rowOff>186836</xdr:rowOff>
    </xdr:to>
    <xdr:pic>
      <xdr:nvPicPr>
        <xdr:cNvPr id="10" name="Grafik 114">
          <a:extLst>
            <a:ext uri="{FF2B5EF4-FFF2-40B4-BE49-F238E27FC236}">
              <a16:creationId xmlns="" xmlns:a16="http://schemas.microsoft.com/office/drawing/2014/main" id="{4A7418E2-18AE-44E8-B8C5-36133E231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32352" y="7353100"/>
          <a:ext cx="0" cy="5299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138547</xdr:colOff>
      <xdr:row>49</xdr:row>
      <xdr:rowOff>60614</xdr:rowOff>
    </xdr:from>
    <xdr:to>
      <xdr:col>3</xdr:col>
      <xdr:colOff>681976</xdr:colOff>
      <xdr:row>49</xdr:row>
      <xdr:rowOff>459662</xdr:rowOff>
    </xdr:to>
    <xdr:pic>
      <xdr:nvPicPr>
        <xdr:cNvPr id="4100" name="Picture 4">
          <a:extLst>
            <a:ext uri="{FF2B5EF4-FFF2-40B4-BE49-F238E27FC236}">
              <a16:creationId xmlns="" xmlns:a16="http://schemas.microsoft.com/office/drawing/2014/main" id="{00000000-0008-0000-02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2024" y="29388955"/>
          <a:ext cx="543429" cy="39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50</xdr:row>
      <xdr:rowOff>51954</xdr:rowOff>
    </xdr:from>
    <xdr:to>
      <xdr:col>3</xdr:col>
      <xdr:colOff>699822</xdr:colOff>
      <xdr:row>50</xdr:row>
      <xdr:rowOff>476145</xdr:rowOff>
    </xdr:to>
    <xdr:pic>
      <xdr:nvPicPr>
        <xdr:cNvPr id="4101" name="Picture 5">
          <a:extLst>
            <a:ext uri="{FF2B5EF4-FFF2-40B4-BE49-F238E27FC236}">
              <a16:creationId xmlns="" xmlns:a16="http://schemas.microsoft.com/office/drawing/2014/main" id="{00000000-0008-0000-0200-00000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88728" y="29882522"/>
          <a:ext cx="604571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51</xdr:row>
      <xdr:rowOff>34019</xdr:rowOff>
    </xdr:from>
    <xdr:to>
      <xdr:col>3</xdr:col>
      <xdr:colOff>733839</xdr:colOff>
      <xdr:row>51</xdr:row>
      <xdr:rowOff>450210</xdr:rowOff>
    </xdr:to>
    <xdr:pic>
      <xdr:nvPicPr>
        <xdr:cNvPr id="4102" name="Picture 6">
          <a:extLst>
            <a:ext uri="{FF2B5EF4-FFF2-40B4-BE49-F238E27FC236}">
              <a16:creationId xmlns="" xmlns:a16="http://schemas.microsoft.com/office/drawing/2014/main" id="{00000000-0008-0000-02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30786" y="30439180"/>
          <a:ext cx="60457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52</xdr:row>
      <xdr:rowOff>61232</xdr:rowOff>
    </xdr:from>
    <xdr:to>
      <xdr:col>3</xdr:col>
      <xdr:colOff>710870</xdr:colOff>
      <xdr:row>52</xdr:row>
      <xdr:rowOff>468470</xdr:rowOff>
    </xdr:to>
    <xdr:pic>
      <xdr:nvPicPr>
        <xdr:cNvPr id="4103" name="Picture 7">
          <a:extLst>
            <a:ext uri="{FF2B5EF4-FFF2-40B4-BE49-F238E27FC236}">
              <a16:creationId xmlns="" xmlns:a16="http://schemas.microsoft.com/office/drawing/2014/main" id="{00000000-0008-0000-02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96769" y="30969857"/>
          <a:ext cx="615619" cy="40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53</xdr:row>
      <xdr:rowOff>40822</xdr:rowOff>
    </xdr:from>
    <xdr:to>
      <xdr:col>3</xdr:col>
      <xdr:colOff>707387</xdr:colOff>
      <xdr:row>53</xdr:row>
      <xdr:rowOff>452822</xdr:rowOff>
    </xdr:to>
    <xdr:pic>
      <xdr:nvPicPr>
        <xdr:cNvPr id="4104" name="Picture 8">
          <a:extLst>
            <a:ext uri="{FF2B5EF4-FFF2-40B4-BE49-F238E27FC236}">
              <a16:creationId xmlns="" xmlns:a16="http://schemas.microsoft.com/office/drawing/2014/main" id="{00000000-0008-0000-02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3572" y="31452911"/>
          <a:ext cx="605333" cy="4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54</xdr:row>
      <xdr:rowOff>40821</xdr:rowOff>
    </xdr:from>
    <xdr:to>
      <xdr:col>3</xdr:col>
      <xdr:colOff>734381</xdr:colOff>
      <xdr:row>54</xdr:row>
      <xdr:rowOff>455107</xdr:rowOff>
    </xdr:to>
    <xdr:pic>
      <xdr:nvPicPr>
        <xdr:cNvPr id="4105" name="Picture 9">
          <a:extLst>
            <a:ext uri="{FF2B5EF4-FFF2-40B4-BE49-F238E27FC236}">
              <a16:creationId xmlns="" xmlns:a16="http://schemas.microsoft.com/office/drawing/2014/main" id="{00000000-0008-0000-0200-00000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10375" y="31956375"/>
          <a:ext cx="625524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142875</xdr:colOff>
      <xdr:row>62</xdr:row>
      <xdr:rowOff>40822</xdr:rowOff>
    </xdr:from>
    <xdr:to>
      <xdr:col>3</xdr:col>
      <xdr:colOff>727256</xdr:colOff>
      <xdr:row>62</xdr:row>
      <xdr:rowOff>449013</xdr:rowOff>
    </xdr:to>
    <xdr:pic>
      <xdr:nvPicPr>
        <xdr:cNvPr id="4109" name="Picture 13">
          <a:extLst>
            <a:ext uri="{FF2B5EF4-FFF2-40B4-BE49-F238E27FC236}">
              <a16:creationId xmlns="" xmlns:a16="http://schemas.microsoft.com/office/drawing/2014/main" id="{00000000-0008-0000-02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44393" y="35984090"/>
          <a:ext cx="584381" cy="408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61</xdr:row>
      <xdr:rowOff>40822</xdr:rowOff>
    </xdr:from>
    <xdr:to>
      <xdr:col>3</xdr:col>
      <xdr:colOff>713078</xdr:colOff>
      <xdr:row>61</xdr:row>
      <xdr:rowOff>456441</xdr:rowOff>
    </xdr:to>
    <xdr:pic>
      <xdr:nvPicPr>
        <xdr:cNvPr id="4110" name="Picture 14">
          <a:extLst>
            <a:ext uri="{FF2B5EF4-FFF2-40B4-BE49-F238E27FC236}">
              <a16:creationId xmlns="" xmlns:a16="http://schemas.microsoft.com/office/drawing/2014/main" id="{00000000-0008-0000-02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30786" y="35480626"/>
          <a:ext cx="58381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95252</xdr:colOff>
      <xdr:row>63</xdr:row>
      <xdr:rowOff>34018</xdr:rowOff>
    </xdr:from>
    <xdr:to>
      <xdr:col>3</xdr:col>
      <xdr:colOff>697538</xdr:colOff>
      <xdr:row>63</xdr:row>
      <xdr:rowOff>449637</xdr:rowOff>
    </xdr:to>
    <xdr:pic>
      <xdr:nvPicPr>
        <xdr:cNvPr id="4111" name="Picture 15">
          <a:extLst>
            <a:ext uri="{FF2B5EF4-FFF2-40B4-BE49-F238E27FC236}">
              <a16:creationId xmlns="" xmlns:a16="http://schemas.microsoft.com/office/drawing/2014/main" id="{00000000-0008-0000-0200-00000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96770" y="36480750"/>
          <a:ext cx="602286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74839</xdr:colOff>
      <xdr:row>64</xdr:row>
      <xdr:rowOff>54429</xdr:rowOff>
    </xdr:from>
    <xdr:to>
      <xdr:col>3</xdr:col>
      <xdr:colOff>672553</xdr:colOff>
      <xdr:row>64</xdr:row>
      <xdr:rowOff>438810</xdr:rowOff>
    </xdr:to>
    <xdr:pic>
      <xdr:nvPicPr>
        <xdr:cNvPr id="4112" name="Picture 16">
          <a:extLst>
            <a:ext uri="{FF2B5EF4-FFF2-40B4-BE49-F238E27FC236}">
              <a16:creationId xmlns="" xmlns:a16="http://schemas.microsoft.com/office/drawing/2014/main" id="{00000000-0008-0000-0200-00001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76357" y="37004625"/>
          <a:ext cx="597714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65</xdr:row>
      <xdr:rowOff>81644</xdr:rowOff>
    </xdr:from>
    <xdr:to>
      <xdr:col>3</xdr:col>
      <xdr:colOff>718601</xdr:colOff>
      <xdr:row>65</xdr:row>
      <xdr:rowOff>460501</xdr:rowOff>
    </xdr:to>
    <xdr:pic>
      <xdr:nvPicPr>
        <xdr:cNvPr id="4113" name="Picture 17">
          <a:extLst>
            <a:ext uri="{FF2B5EF4-FFF2-40B4-BE49-F238E27FC236}">
              <a16:creationId xmlns="" xmlns:a16="http://schemas.microsoft.com/office/drawing/2014/main" id="{00000000-0008-0000-0200-00001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30786" y="37535305"/>
          <a:ext cx="589333" cy="37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66</xdr:row>
      <xdr:rowOff>54429</xdr:rowOff>
    </xdr:from>
    <xdr:to>
      <xdr:col>3</xdr:col>
      <xdr:colOff>715905</xdr:colOff>
      <xdr:row>66</xdr:row>
      <xdr:rowOff>455953</xdr:rowOff>
    </xdr:to>
    <xdr:pic>
      <xdr:nvPicPr>
        <xdr:cNvPr id="4114" name="Picture 18">
          <a:extLst>
            <a:ext uri="{FF2B5EF4-FFF2-40B4-BE49-F238E27FC236}">
              <a16:creationId xmlns="" xmlns:a16="http://schemas.microsoft.com/office/drawing/2014/main" id="{00000000-0008-0000-02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10375" y="3801155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67</xdr:row>
      <xdr:rowOff>61232</xdr:rowOff>
    </xdr:from>
    <xdr:to>
      <xdr:col>3</xdr:col>
      <xdr:colOff>736316</xdr:colOff>
      <xdr:row>67</xdr:row>
      <xdr:rowOff>462756</xdr:rowOff>
    </xdr:to>
    <xdr:pic>
      <xdr:nvPicPr>
        <xdr:cNvPr id="84" name="Picture 18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8521821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70</xdr:row>
      <xdr:rowOff>61232</xdr:rowOff>
    </xdr:from>
    <xdr:to>
      <xdr:col>3</xdr:col>
      <xdr:colOff>736316</xdr:colOff>
      <xdr:row>70</xdr:row>
      <xdr:rowOff>462756</xdr:rowOff>
    </xdr:to>
    <xdr:pic>
      <xdr:nvPicPr>
        <xdr:cNvPr id="85" name="Picture 18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4003221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68</xdr:row>
      <xdr:rowOff>61232</xdr:rowOff>
    </xdr:from>
    <xdr:to>
      <xdr:col>3</xdr:col>
      <xdr:colOff>736316</xdr:colOff>
      <xdr:row>68</xdr:row>
      <xdr:rowOff>462756</xdr:rowOff>
    </xdr:to>
    <xdr:pic>
      <xdr:nvPicPr>
        <xdr:cNvPr id="86" name="Picture 18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025286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69</xdr:row>
      <xdr:rowOff>61232</xdr:rowOff>
    </xdr:from>
    <xdr:to>
      <xdr:col>3</xdr:col>
      <xdr:colOff>736316</xdr:colOff>
      <xdr:row>69</xdr:row>
      <xdr:rowOff>462756</xdr:rowOff>
    </xdr:to>
    <xdr:pic>
      <xdr:nvPicPr>
        <xdr:cNvPr id="87" name="Picture 18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528750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71</xdr:row>
      <xdr:rowOff>61232</xdr:rowOff>
    </xdr:from>
    <xdr:to>
      <xdr:col>3</xdr:col>
      <xdr:colOff>714708</xdr:colOff>
      <xdr:row>71</xdr:row>
      <xdr:rowOff>459708</xdr:rowOff>
    </xdr:to>
    <xdr:pic>
      <xdr:nvPicPr>
        <xdr:cNvPr id="4115" name="Picture 19">
          <a:extLst>
            <a:ext uri="{FF2B5EF4-FFF2-40B4-BE49-F238E27FC236}">
              <a16:creationId xmlns="" xmlns:a16="http://schemas.microsoft.com/office/drawing/2014/main" id="{00000000-0008-0000-0200-00001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17178" y="4053567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72</xdr:row>
      <xdr:rowOff>54429</xdr:rowOff>
    </xdr:from>
    <xdr:to>
      <xdr:col>3</xdr:col>
      <xdr:colOff>721512</xdr:colOff>
      <xdr:row>72</xdr:row>
      <xdr:rowOff>452905</xdr:rowOff>
    </xdr:to>
    <xdr:pic>
      <xdr:nvPicPr>
        <xdr:cNvPr id="89" name="Picture 19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032340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73</xdr:row>
      <xdr:rowOff>54429</xdr:rowOff>
    </xdr:from>
    <xdr:to>
      <xdr:col>3</xdr:col>
      <xdr:colOff>721512</xdr:colOff>
      <xdr:row>73</xdr:row>
      <xdr:rowOff>452905</xdr:rowOff>
    </xdr:to>
    <xdr:pic>
      <xdr:nvPicPr>
        <xdr:cNvPr id="90" name="Picture 19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535804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74</xdr:row>
      <xdr:rowOff>54429</xdr:rowOff>
    </xdr:from>
    <xdr:to>
      <xdr:col>3</xdr:col>
      <xdr:colOff>721512</xdr:colOff>
      <xdr:row>74</xdr:row>
      <xdr:rowOff>452905</xdr:rowOff>
    </xdr:to>
    <xdr:pic>
      <xdr:nvPicPr>
        <xdr:cNvPr id="91" name="Picture 19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03926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75</xdr:row>
      <xdr:rowOff>54429</xdr:rowOff>
    </xdr:from>
    <xdr:to>
      <xdr:col>3</xdr:col>
      <xdr:colOff>721512</xdr:colOff>
      <xdr:row>75</xdr:row>
      <xdr:rowOff>452905</xdr:rowOff>
    </xdr:to>
    <xdr:pic>
      <xdr:nvPicPr>
        <xdr:cNvPr id="92" name="Picture 19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542733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102055</xdr:colOff>
      <xdr:row>76</xdr:row>
      <xdr:rowOff>54429</xdr:rowOff>
    </xdr:from>
    <xdr:to>
      <xdr:col>3</xdr:col>
      <xdr:colOff>706246</xdr:colOff>
      <xdr:row>76</xdr:row>
      <xdr:rowOff>451191</xdr:rowOff>
    </xdr:to>
    <xdr:pic>
      <xdr:nvPicPr>
        <xdr:cNvPr id="4116" name="Picture 20">
          <a:extLst>
            <a:ext uri="{FF2B5EF4-FFF2-40B4-BE49-F238E27FC236}">
              <a16:creationId xmlns="" xmlns:a16="http://schemas.microsoft.com/office/drawing/2014/main" id="{00000000-0008-0000-0200-00001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03573" y="43046197"/>
          <a:ext cx="604191" cy="39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77</xdr:row>
      <xdr:rowOff>40822</xdr:rowOff>
    </xdr:from>
    <xdr:to>
      <xdr:col>3</xdr:col>
      <xdr:colOff>716750</xdr:colOff>
      <xdr:row>77</xdr:row>
      <xdr:rowOff>455298</xdr:rowOff>
    </xdr:to>
    <xdr:pic>
      <xdr:nvPicPr>
        <xdr:cNvPr id="4117" name="Picture 21">
          <a:extLst>
            <a:ext uri="{FF2B5EF4-FFF2-40B4-BE49-F238E27FC236}">
              <a16:creationId xmlns="" xmlns:a16="http://schemas.microsoft.com/office/drawing/2014/main" id="{00000000-0008-0000-02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23982" y="43536054"/>
          <a:ext cx="594286" cy="414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129267</xdr:colOff>
      <xdr:row>78</xdr:row>
      <xdr:rowOff>47625</xdr:rowOff>
    </xdr:from>
    <xdr:to>
      <xdr:col>3</xdr:col>
      <xdr:colOff>701648</xdr:colOff>
      <xdr:row>78</xdr:row>
      <xdr:rowOff>458482</xdr:rowOff>
    </xdr:to>
    <xdr:pic>
      <xdr:nvPicPr>
        <xdr:cNvPr id="4118" name="Picture 22">
          <a:extLst>
            <a:ext uri="{FF2B5EF4-FFF2-40B4-BE49-F238E27FC236}">
              <a16:creationId xmlns="" xmlns:a16="http://schemas.microsoft.com/office/drawing/2014/main" id="{00000000-0008-0000-02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30785" y="44046321"/>
          <a:ext cx="572381" cy="410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79</xdr:row>
      <xdr:rowOff>40821</xdr:rowOff>
    </xdr:from>
    <xdr:to>
      <xdr:col>3</xdr:col>
      <xdr:colOff>728803</xdr:colOff>
      <xdr:row>79</xdr:row>
      <xdr:rowOff>442345</xdr:rowOff>
    </xdr:to>
    <xdr:pic>
      <xdr:nvPicPr>
        <xdr:cNvPr id="4119" name="Picture 23">
          <a:extLst>
            <a:ext uri="{FF2B5EF4-FFF2-40B4-BE49-F238E27FC236}">
              <a16:creationId xmlns="" xmlns:a16="http://schemas.microsoft.com/office/drawing/2014/main" id="{00000000-0008-0000-02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17178" y="44542982"/>
          <a:ext cx="613143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80</xdr:row>
      <xdr:rowOff>34018</xdr:rowOff>
    </xdr:from>
    <xdr:to>
      <xdr:col>3</xdr:col>
      <xdr:colOff>719005</xdr:colOff>
      <xdr:row>80</xdr:row>
      <xdr:rowOff>457637</xdr:rowOff>
    </xdr:to>
    <xdr:pic>
      <xdr:nvPicPr>
        <xdr:cNvPr id="4120" name="Picture 24">
          <a:extLst>
            <a:ext uri="{FF2B5EF4-FFF2-40B4-BE49-F238E27FC236}">
              <a16:creationId xmlns="" xmlns:a16="http://schemas.microsoft.com/office/drawing/2014/main" id="{00000000-0008-0000-02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03571" y="45039643"/>
          <a:ext cx="616952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67</xdr:row>
      <xdr:rowOff>40821</xdr:rowOff>
    </xdr:from>
    <xdr:to>
      <xdr:col>4</xdr:col>
      <xdr:colOff>655870</xdr:colOff>
      <xdr:row>67</xdr:row>
      <xdr:rowOff>441773</xdr:rowOff>
    </xdr:to>
    <xdr:pic>
      <xdr:nvPicPr>
        <xdr:cNvPr id="4121" name="Picture 25">
          <a:extLst>
            <a:ext uri="{FF2B5EF4-FFF2-40B4-BE49-F238E27FC236}">
              <a16:creationId xmlns="" xmlns:a16="http://schemas.microsoft.com/office/drawing/2014/main" id="{00000000-0008-0000-02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38501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68</xdr:row>
      <xdr:rowOff>61232</xdr:rowOff>
    </xdr:from>
    <xdr:to>
      <xdr:col>4</xdr:col>
      <xdr:colOff>660196</xdr:colOff>
      <xdr:row>68</xdr:row>
      <xdr:rowOff>426184</xdr:rowOff>
    </xdr:to>
    <xdr:pic>
      <xdr:nvPicPr>
        <xdr:cNvPr id="4122" name="Picture 26">
          <a:extLst>
            <a:ext uri="{FF2B5EF4-FFF2-40B4-BE49-F238E27FC236}">
              <a16:creationId xmlns="" xmlns:a16="http://schemas.microsoft.com/office/drawing/2014/main" id="{00000000-0008-0000-02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39025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69</xdr:row>
      <xdr:rowOff>40822</xdr:rowOff>
    </xdr:from>
    <xdr:to>
      <xdr:col>4</xdr:col>
      <xdr:colOff>653530</xdr:colOff>
      <xdr:row>69</xdr:row>
      <xdr:rowOff>458917</xdr:rowOff>
    </xdr:to>
    <xdr:pic>
      <xdr:nvPicPr>
        <xdr:cNvPr id="4123" name="Picture 27">
          <a:extLst>
            <a:ext uri="{FF2B5EF4-FFF2-40B4-BE49-F238E27FC236}">
              <a16:creationId xmlns="" xmlns:a16="http://schemas.microsoft.com/office/drawing/2014/main" id="{00000000-0008-0000-0200-00001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39508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70</xdr:row>
      <xdr:rowOff>47627</xdr:rowOff>
    </xdr:from>
    <xdr:to>
      <xdr:col>4</xdr:col>
      <xdr:colOff>675297</xdr:colOff>
      <xdr:row>70</xdr:row>
      <xdr:rowOff>459056</xdr:rowOff>
    </xdr:to>
    <xdr:pic>
      <xdr:nvPicPr>
        <xdr:cNvPr id="4124" name="Picture 28">
          <a:extLst>
            <a:ext uri="{FF2B5EF4-FFF2-40B4-BE49-F238E27FC236}">
              <a16:creationId xmlns="" xmlns:a16="http://schemas.microsoft.com/office/drawing/2014/main" id="{00000000-0008-0000-0200-00001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40018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72</xdr:row>
      <xdr:rowOff>54428</xdr:rowOff>
    </xdr:from>
    <xdr:to>
      <xdr:col>4</xdr:col>
      <xdr:colOff>649067</xdr:colOff>
      <xdr:row>72</xdr:row>
      <xdr:rowOff>455380</xdr:rowOff>
    </xdr:to>
    <xdr:pic>
      <xdr:nvPicPr>
        <xdr:cNvPr id="102" name="Picture 25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41032339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73</xdr:row>
      <xdr:rowOff>74840</xdr:rowOff>
    </xdr:from>
    <xdr:to>
      <xdr:col>4</xdr:col>
      <xdr:colOff>653393</xdr:colOff>
      <xdr:row>73</xdr:row>
      <xdr:rowOff>439792</xdr:rowOff>
    </xdr:to>
    <xdr:pic>
      <xdr:nvPicPr>
        <xdr:cNvPr id="103" name="Picture 26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41556215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74</xdr:row>
      <xdr:rowOff>54430</xdr:rowOff>
    </xdr:from>
    <xdr:to>
      <xdr:col>4</xdr:col>
      <xdr:colOff>646727</xdr:colOff>
      <xdr:row>74</xdr:row>
      <xdr:rowOff>472525</xdr:rowOff>
    </xdr:to>
    <xdr:pic>
      <xdr:nvPicPr>
        <xdr:cNvPr id="104" name="Picture 27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42039269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75</xdr:row>
      <xdr:rowOff>61234</xdr:rowOff>
    </xdr:from>
    <xdr:to>
      <xdr:col>4</xdr:col>
      <xdr:colOff>668494</xdr:colOff>
      <xdr:row>75</xdr:row>
      <xdr:rowOff>472663</xdr:rowOff>
    </xdr:to>
    <xdr:pic>
      <xdr:nvPicPr>
        <xdr:cNvPr id="105" name="Picture 28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42549538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57</xdr:row>
      <xdr:rowOff>61232</xdr:rowOff>
    </xdr:from>
    <xdr:to>
      <xdr:col>4</xdr:col>
      <xdr:colOff>642263</xdr:colOff>
      <xdr:row>57</xdr:row>
      <xdr:rowOff>462184</xdr:rowOff>
    </xdr:to>
    <xdr:pic>
      <xdr:nvPicPr>
        <xdr:cNvPr id="106" name="Picture 2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8358" y="33487178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58</xdr:row>
      <xdr:rowOff>81643</xdr:rowOff>
    </xdr:from>
    <xdr:to>
      <xdr:col>4</xdr:col>
      <xdr:colOff>646589</xdr:colOff>
      <xdr:row>58</xdr:row>
      <xdr:rowOff>446595</xdr:rowOff>
    </xdr:to>
    <xdr:pic>
      <xdr:nvPicPr>
        <xdr:cNvPr id="107" name="Picture 26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3401105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59</xdr:row>
      <xdr:rowOff>61233</xdr:rowOff>
    </xdr:from>
    <xdr:to>
      <xdr:col>4</xdr:col>
      <xdr:colOff>639923</xdr:colOff>
      <xdr:row>59</xdr:row>
      <xdr:rowOff>479328</xdr:rowOff>
    </xdr:to>
    <xdr:pic>
      <xdr:nvPicPr>
        <xdr:cNvPr id="108" name="Picture 2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34494108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60</xdr:row>
      <xdr:rowOff>68038</xdr:rowOff>
    </xdr:from>
    <xdr:to>
      <xdr:col>4</xdr:col>
      <xdr:colOff>661690</xdr:colOff>
      <xdr:row>60</xdr:row>
      <xdr:rowOff>479467</xdr:rowOff>
    </xdr:to>
    <xdr:pic>
      <xdr:nvPicPr>
        <xdr:cNvPr id="109" name="Picture 28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8357" y="35004377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34</xdr:row>
      <xdr:rowOff>0</xdr:rowOff>
    </xdr:from>
    <xdr:to>
      <xdr:col>4</xdr:col>
      <xdr:colOff>649067</xdr:colOff>
      <xdr:row>34</xdr:row>
      <xdr:rowOff>400952</xdr:rowOff>
    </xdr:to>
    <xdr:pic>
      <xdr:nvPicPr>
        <xdr:cNvPr id="110" name="Picture 25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1988003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0</xdr:rowOff>
    </xdr:from>
    <xdr:to>
      <xdr:col>4</xdr:col>
      <xdr:colOff>653393</xdr:colOff>
      <xdr:row>34</xdr:row>
      <xdr:rowOff>364952</xdr:rowOff>
    </xdr:to>
    <xdr:pic>
      <xdr:nvPicPr>
        <xdr:cNvPr id="111" name="Picture 26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2040391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0</xdr:rowOff>
    </xdr:from>
    <xdr:to>
      <xdr:col>4</xdr:col>
      <xdr:colOff>646727</xdr:colOff>
      <xdr:row>34</xdr:row>
      <xdr:rowOff>418095</xdr:rowOff>
    </xdr:to>
    <xdr:pic>
      <xdr:nvPicPr>
        <xdr:cNvPr id="112" name="Picture 27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2088696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34</xdr:row>
      <xdr:rowOff>0</xdr:rowOff>
    </xdr:from>
    <xdr:to>
      <xdr:col>4</xdr:col>
      <xdr:colOff>668494</xdr:colOff>
      <xdr:row>34</xdr:row>
      <xdr:rowOff>411429</xdr:rowOff>
    </xdr:to>
    <xdr:pic>
      <xdr:nvPicPr>
        <xdr:cNvPr id="113" name="Picture 28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2139723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34</xdr:row>
      <xdr:rowOff>54428</xdr:rowOff>
    </xdr:from>
    <xdr:to>
      <xdr:col>4</xdr:col>
      <xdr:colOff>655870</xdr:colOff>
      <xdr:row>34</xdr:row>
      <xdr:rowOff>455380</xdr:rowOff>
    </xdr:to>
    <xdr:pic>
      <xdr:nvPicPr>
        <xdr:cNvPr id="114" name="Picture 25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21900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35</xdr:row>
      <xdr:rowOff>74840</xdr:rowOff>
    </xdr:from>
    <xdr:to>
      <xdr:col>4</xdr:col>
      <xdr:colOff>660196</xdr:colOff>
      <xdr:row>35</xdr:row>
      <xdr:rowOff>439792</xdr:rowOff>
    </xdr:to>
    <xdr:pic>
      <xdr:nvPicPr>
        <xdr:cNvPr id="115" name="Picture 26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22424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36</xdr:row>
      <xdr:rowOff>54430</xdr:rowOff>
    </xdr:from>
    <xdr:to>
      <xdr:col>4</xdr:col>
      <xdr:colOff>653530</xdr:colOff>
      <xdr:row>36</xdr:row>
      <xdr:rowOff>472525</xdr:rowOff>
    </xdr:to>
    <xdr:pic>
      <xdr:nvPicPr>
        <xdr:cNvPr id="116" name="Picture 27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22907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37</xdr:row>
      <xdr:rowOff>61234</xdr:rowOff>
    </xdr:from>
    <xdr:to>
      <xdr:col>4</xdr:col>
      <xdr:colOff>675297</xdr:colOff>
      <xdr:row>37</xdr:row>
      <xdr:rowOff>472663</xdr:rowOff>
    </xdr:to>
    <xdr:pic>
      <xdr:nvPicPr>
        <xdr:cNvPr id="117" name="Picture 28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23417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20</xdr:row>
      <xdr:rowOff>40821</xdr:rowOff>
    </xdr:from>
    <xdr:to>
      <xdr:col>4</xdr:col>
      <xdr:colOff>655870</xdr:colOff>
      <xdr:row>20</xdr:row>
      <xdr:rowOff>441773</xdr:rowOff>
    </xdr:to>
    <xdr:pic>
      <xdr:nvPicPr>
        <xdr:cNvPr id="118" name="Picture 25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10307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21</xdr:row>
      <xdr:rowOff>61232</xdr:rowOff>
    </xdr:from>
    <xdr:to>
      <xdr:col>4</xdr:col>
      <xdr:colOff>660196</xdr:colOff>
      <xdr:row>21</xdr:row>
      <xdr:rowOff>426184</xdr:rowOff>
    </xdr:to>
    <xdr:pic>
      <xdr:nvPicPr>
        <xdr:cNvPr id="119" name="Picture 26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10831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22</xdr:row>
      <xdr:rowOff>40822</xdr:rowOff>
    </xdr:from>
    <xdr:to>
      <xdr:col>4</xdr:col>
      <xdr:colOff>653530</xdr:colOff>
      <xdr:row>22</xdr:row>
      <xdr:rowOff>458917</xdr:rowOff>
    </xdr:to>
    <xdr:pic>
      <xdr:nvPicPr>
        <xdr:cNvPr id="120" name="Picture 27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11314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23</xdr:row>
      <xdr:rowOff>47627</xdr:rowOff>
    </xdr:from>
    <xdr:to>
      <xdr:col>4</xdr:col>
      <xdr:colOff>675297</xdr:colOff>
      <xdr:row>23</xdr:row>
      <xdr:rowOff>459056</xdr:rowOff>
    </xdr:to>
    <xdr:pic>
      <xdr:nvPicPr>
        <xdr:cNvPr id="121" name="Picture 28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11824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</xdr:row>
      <xdr:rowOff>54429</xdr:rowOff>
    </xdr:from>
    <xdr:to>
      <xdr:col>3</xdr:col>
      <xdr:colOff>675578</xdr:colOff>
      <xdr:row>1</xdr:row>
      <xdr:rowOff>458429</xdr:rowOff>
    </xdr:to>
    <xdr:pic>
      <xdr:nvPicPr>
        <xdr:cNvPr id="4125" name="Picture 29">
          <a:extLst>
            <a:ext uri="{FF2B5EF4-FFF2-40B4-BE49-F238E27FC236}">
              <a16:creationId xmlns="" xmlns:a16="http://schemas.microsoft.com/office/drawing/2014/main" id="{00000000-0008-0000-0200-00001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03572" y="251733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2</xdr:row>
      <xdr:rowOff>27215</xdr:rowOff>
    </xdr:from>
    <xdr:to>
      <xdr:col>3</xdr:col>
      <xdr:colOff>684858</xdr:colOff>
      <xdr:row>2</xdr:row>
      <xdr:rowOff>453882</xdr:rowOff>
    </xdr:to>
    <xdr:pic>
      <xdr:nvPicPr>
        <xdr:cNvPr id="4126" name="Picture 30">
          <a:extLst>
            <a:ext uri="{FF2B5EF4-FFF2-40B4-BE49-F238E27FC236}">
              <a16:creationId xmlns="" xmlns:a16="http://schemas.microsoft.com/office/drawing/2014/main" id="{00000000-0008-0000-02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10376" y="7279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3</xdr:row>
      <xdr:rowOff>47625</xdr:rowOff>
    </xdr:from>
    <xdr:to>
      <xdr:col>3</xdr:col>
      <xdr:colOff>723906</xdr:colOff>
      <xdr:row>3</xdr:row>
      <xdr:rowOff>448577</xdr:rowOff>
    </xdr:to>
    <xdr:pic>
      <xdr:nvPicPr>
        <xdr:cNvPr id="128" name="Picture 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10376" y="125185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4</xdr:row>
      <xdr:rowOff>68037</xdr:rowOff>
    </xdr:from>
    <xdr:to>
      <xdr:col>3</xdr:col>
      <xdr:colOff>728232</xdr:colOff>
      <xdr:row>4</xdr:row>
      <xdr:rowOff>432989</xdr:rowOff>
    </xdr:to>
    <xdr:pic>
      <xdr:nvPicPr>
        <xdr:cNvPr id="129" name="Picture 26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17179" y="177573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5</xdr:row>
      <xdr:rowOff>47626</xdr:rowOff>
    </xdr:from>
    <xdr:to>
      <xdr:col>3</xdr:col>
      <xdr:colOff>721566</xdr:colOff>
      <xdr:row>5</xdr:row>
      <xdr:rowOff>465721</xdr:rowOff>
    </xdr:to>
    <xdr:pic>
      <xdr:nvPicPr>
        <xdr:cNvPr id="130" name="Picture 27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17179" y="225878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</xdr:row>
      <xdr:rowOff>54431</xdr:rowOff>
    </xdr:from>
    <xdr:to>
      <xdr:col>3</xdr:col>
      <xdr:colOff>743333</xdr:colOff>
      <xdr:row>6</xdr:row>
      <xdr:rowOff>465860</xdr:rowOff>
    </xdr:to>
    <xdr:pic>
      <xdr:nvPicPr>
        <xdr:cNvPr id="131" name="Picture 28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10375" y="276905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</xdr:row>
      <xdr:rowOff>54429</xdr:rowOff>
    </xdr:from>
    <xdr:to>
      <xdr:col>3</xdr:col>
      <xdr:colOff>691744</xdr:colOff>
      <xdr:row>7</xdr:row>
      <xdr:rowOff>462810</xdr:rowOff>
    </xdr:to>
    <xdr:pic>
      <xdr:nvPicPr>
        <xdr:cNvPr id="4127" name="Picture 31">
          <a:extLst>
            <a:ext uri="{FF2B5EF4-FFF2-40B4-BE49-F238E27FC236}">
              <a16:creationId xmlns="" xmlns:a16="http://schemas.microsoft.com/office/drawing/2014/main" id="{00000000-0008-0000-0200-00001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30786" y="3272518"/>
          <a:ext cx="562476" cy="40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68037</xdr:colOff>
      <xdr:row>8</xdr:row>
      <xdr:rowOff>40823</xdr:rowOff>
    </xdr:from>
    <xdr:to>
      <xdr:col>3</xdr:col>
      <xdr:colOff>694704</xdr:colOff>
      <xdr:row>8</xdr:row>
      <xdr:rowOff>461394</xdr:rowOff>
    </xdr:to>
    <xdr:pic>
      <xdr:nvPicPr>
        <xdr:cNvPr id="4128" name="Picture 32">
          <a:extLst>
            <a:ext uri="{FF2B5EF4-FFF2-40B4-BE49-F238E27FC236}">
              <a16:creationId xmlns="" xmlns:a16="http://schemas.microsoft.com/office/drawing/2014/main" id="{00000000-0008-0000-0200-00002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69555" y="3762377"/>
          <a:ext cx="626667" cy="420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9</xdr:row>
      <xdr:rowOff>54429</xdr:rowOff>
    </xdr:from>
    <xdr:to>
      <xdr:col>3</xdr:col>
      <xdr:colOff>715250</xdr:colOff>
      <xdr:row>9</xdr:row>
      <xdr:rowOff>473096</xdr:rowOff>
    </xdr:to>
    <xdr:pic>
      <xdr:nvPicPr>
        <xdr:cNvPr id="4129" name="Picture 33">
          <a:extLst>
            <a:ext uri="{FF2B5EF4-FFF2-40B4-BE49-F238E27FC236}">
              <a16:creationId xmlns="" xmlns:a16="http://schemas.microsoft.com/office/drawing/2014/main" id="{00000000-0008-0000-0200-00002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96768" y="4279447"/>
          <a:ext cx="620000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10</xdr:row>
      <xdr:rowOff>47626</xdr:rowOff>
    </xdr:from>
    <xdr:to>
      <xdr:col>3</xdr:col>
      <xdr:colOff>721512</xdr:colOff>
      <xdr:row>10</xdr:row>
      <xdr:rowOff>465721</xdr:rowOff>
    </xdr:to>
    <xdr:pic>
      <xdr:nvPicPr>
        <xdr:cNvPr id="4130" name="Picture 34">
          <a:extLst>
            <a:ext uri="{FF2B5EF4-FFF2-40B4-BE49-F238E27FC236}">
              <a16:creationId xmlns="" xmlns:a16="http://schemas.microsoft.com/office/drawing/2014/main" id="{00000000-0008-0000-02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23982" y="4776108"/>
          <a:ext cx="599048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11</xdr:row>
      <xdr:rowOff>34018</xdr:rowOff>
    </xdr:from>
    <xdr:to>
      <xdr:col>3</xdr:col>
      <xdr:colOff>699305</xdr:colOff>
      <xdr:row>11</xdr:row>
      <xdr:rowOff>457066</xdr:rowOff>
    </xdr:to>
    <xdr:pic>
      <xdr:nvPicPr>
        <xdr:cNvPr id="4131" name="Picture 35">
          <a:extLst>
            <a:ext uri="{FF2B5EF4-FFF2-40B4-BE49-F238E27FC236}">
              <a16:creationId xmlns="" xmlns:a16="http://schemas.microsoft.com/office/drawing/2014/main" id="{00000000-0008-0000-0200-00002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789966" y="5265964"/>
          <a:ext cx="610857" cy="423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</xdr:row>
      <xdr:rowOff>61232</xdr:rowOff>
    </xdr:from>
    <xdr:to>
      <xdr:col>3</xdr:col>
      <xdr:colOff>690625</xdr:colOff>
      <xdr:row>12</xdr:row>
      <xdr:rowOff>462184</xdr:rowOff>
    </xdr:to>
    <xdr:pic>
      <xdr:nvPicPr>
        <xdr:cNvPr id="4132" name="Picture 36">
          <a:extLst>
            <a:ext uri="{FF2B5EF4-FFF2-40B4-BE49-F238E27FC236}">
              <a16:creationId xmlns="" xmlns:a16="http://schemas.microsoft.com/office/drawing/2014/main" id="{00000000-0008-0000-02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03572" y="5796643"/>
          <a:ext cx="588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13</xdr:row>
      <xdr:rowOff>61233</xdr:rowOff>
    </xdr:from>
    <xdr:to>
      <xdr:col>3</xdr:col>
      <xdr:colOff>705839</xdr:colOff>
      <xdr:row>13</xdr:row>
      <xdr:rowOff>462185</xdr:rowOff>
    </xdr:to>
    <xdr:pic>
      <xdr:nvPicPr>
        <xdr:cNvPr id="4097" name="Picture 1">
          <a:extLst>
            <a:ext uri="{FF2B5EF4-FFF2-40B4-BE49-F238E27FC236}">
              <a16:creationId xmlns="" xmlns:a16="http://schemas.microsoft.com/office/drawing/2014/main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830786" y="6300108"/>
          <a:ext cx="576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14</xdr:row>
      <xdr:rowOff>54428</xdr:rowOff>
    </xdr:from>
    <xdr:to>
      <xdr:col>3</xdr:col>
      <xdr:colOff>697750</xdr:colOff>
      <xdr:row>14</xdr:row>
      <xdr:rowOff>438238</xdr:rowOff>
    </xdr:to>
    <xdr:pic>
      <xdr:nvPicPr>
        <xdr:cNvPr id="4098" name="Picture 2">
          <a:extLst>
            <a:ext uri="{FF2B5EF4-FFF2-40B4-BE49-F238E27FC236}">
              <a16:creationId xmlns="" xmlns:a16="http://schemas.microsoft.com/office/drawing/2014/main" id="{00000000-0008-0000-02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769554" y="6796767"/>
          <a:ext cx="629714" cy="38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</xdr:row>
      <xdr:rowOff>61232</xdr:rowOff>
    </xdr:from>
    <xdr:to>
      <xdr:col>3</xdr:col>
      <xdr:colOff>709809</xdr:colOff>
      <xdr:row>15</xdr:row>
      <xdr:rowOff>444470</xdr:rowOff>
    </xdr:to>
    <xdr:pic>
      <xdr:nvPicPr>
        <xdr:cNvPr id="4099" name="Picture 3">
          <a:extLst>
            <a:ext uri="{FF2B5EF4-FFF2-40B4-BE49-F238E27FC236}">
              <a16:creationId xmlns="" xmlns:a16="http://schemas.microsoft.com/office/drawing/2014/main" id="{00000000-0008-0000-02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10375" y="7307036"/>
          <a:ext cx="600952" cy="383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16</xdr:row>
      <xdr:rowOff>34018</xdr:rowOff>
    </xdr:from>
    <xdr:to>
      <xdr:col>3</xdr:col>
      <xdr:colOff>724227</xdr:colOff>
      <xdr:row>16</xdr:row>
      <xdr:rowOff>478970</xdr:rowOff>
    </xdr:to>
    <xdr:pic>
      <xdr:nvPicPr>
        <xdr:cNvPr id="3" name="Picture 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769554" y="7783286"/>
          <a:ext cx="656191" cy="44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</xdr:row>
      <xdr:rowOff>34019</xdr:rowOff>
    </xdr:from>
    <xdr:to>
      <xdr:col>3</xdr:col>
      <xdr:colOff>708393</xdr:colOff>
      <xdr:row>17</xdr:row>
      <xdr:rowOff>444686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796768" y="8286751"/>
          <a:ext cx="613143" cy="410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18</xdr:row>
      <xdr:rowOff>34018</xdr:rowOff>
    </xdr:from>
    <xdr:to>
      <xdr:col>3</xdr:col>
      <xdr:colOff>718815</xdr:colOff>
      <xdr:row>18</xdr:row>
      <xdr:rowOff>453256</xdr:rowOff>
    </xdr:to>
    <xdr:pic>
      <xdr:nvPicPr>
        <xdr:cNvPr id="4" name="Picture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03571" y="8790214"/>
          <a:ext cx="616762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19</xdr:row>
      <xdr:rowOff>40821</xdr:rowOff>
    </xdr:from>
    <xdr:to>
      <xdr:col>3</xdr:col>
      <xdr:colOff>689346</xdr:colOff>
      <xdr:row>19</xdr:row>
      <xdr:rowOff>458345</xdr:rowOff>
    </xdr:to>
    <xdr:pic>
      <xdr:nvPicPr>
        <xdr:cNvPr id="5" name="Picture 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96769" y="9300482"/>
          <a:ext cx="594095" cy="417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20</xdr:row>
      <xdr:rowOff>0</xdr:rowOff>
    </xdr:from>
    <xdr:to>
      <xdr:col>3</xdr:col>
      <xdr:colOff>680828</xdr:colOff>
      <xdr:row>20</xdr:row>
      <xdr:rowOff>416191</xdr:rowOff>
    </xdr:to>
    <xdr:pic>
      <xdr:nvPicPr>
        <xdr:cNvPr id="6" name="Picture 4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789965" y="9803947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20</xdr:row>
      <xdr:rowOff>40822</xdr:rowOff>
    </xdr:from>
    <xdr:to>
      <xdr:col>3</xdr:col>
      <xdr:colOff>708036</xdr:colOff>
      <xdr:row>20</xdr:row>
      <xdr:rowOff>457013</xdr:rowOff>
    </xdr:to>
    <xdr:pic>
      <xdr:nvPicPr>
        <xdr:cNvPr id="127" name="Picture 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0307411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21</xdr:row>
      <xdr:rowOff>40822</xdr:rowOff>
    </xdr:from>
    <xdr:to>
      <xdr:col>3</xdr:col>
      <xdr:colOff>708036</xdr:colOff>
      <xdr:row>21</xdr:row>
      <xdr:rowOff>457013</xdr:rowOff>
    </xdr:to>
    <xdr:pic>
      <xdr:nvPicPr>
        <xdr:cNvPr id="132" name="Picture 4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0810876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22</xdr:row>
      <xdr:rowOff>40822</xdr:rowOff>
    </xdr:from>
    <xdr:to>
      <xdr:col>3</xdr:col>
      <xdr:colOff>708036</xdr:colOff>
      <xdr:row>22</xdr:row>
      <xdr:rowOff>457013</xdr:rowOff>
    </xdr:to>
    <xdr:pic>
      <xdr:nvPicPr>
        <xdr:cNvPr id="133" name="Picture 4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1314340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23</xdr:row>
      <xdr:rowOff>40822</xdr:rowOff>
    </xdr:from>
    <xdr:to>
      <xdr:col>3</xdr:col>
      <xdr:colOff>708036</xdr:colOff>
      <xdr:row>23</xdr:row>
      <xdr:rowOff>457013</xdr:rowOff>
    </xdr:to>
    <xdr:pic>
      <xdr:nvPicPr>
        <xdr:cNvPr id="134" name="Picture 4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1817804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24</xdr:row>
      <xdr:rowOff>40822</xdr:rowOff>
    </xdr:from>
    <xdr:to>
      <xdr:col>3</xdr:col>
      <xdr:colOff>722053</xdr:colOff>
      <xdr:row>24</xdr:row>
      <xdr:rowOff>460060</xdr:rowOff>
    </xdr:to>
    <xdr:pic>
      <xdr:nvPicPr>
        <xdr:cNvPr id="7" name="Picture 5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03571" y="14335126"/>
          <a:ext cx="620000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25</xdr:row>
      <xdr:rowOff>40822</xdr:rowOff>
    </xdr:from>
    <xdr:to>
      <xdr:col>3</xdr:col>
      <xdr:colOff>696911</xdr:colOff>
      <xdr:row>25</xdr:row>
      <xdr:rowOff>469203</xdr:rowOff>
    </xdr:to>
    <xdr:pic>
      <xdr:nvPicPr>
        <xdr:cNvPr id="8" name="Picture 6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03572" y="14838590"/>
          <a:ext cx="594857" cy="42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26</xdr:row>
      <xdr:rowOff>40822</xdr:rowOff>
    </xdr:from>
    <xdr:to>
      <xdr:col>3</xdr:col>
      <xdr:colOff>685863</xdr:colOff>
      <xdr:row>26</xdr:row>
      <xdr:rowOff>471108</xdr:rowOff>
    </xdr:to>
    <xdr:pic>
      <xdr:nvPicPr>
        <xdr:cNvPr id="9" name="Picture 7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803571" y="15342054"/>
          <a:ext cx="583810" cy="430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27</xdr:row>
      <xdr:rowOff>40821</xdr:rowOff>
    </xdr:from>
    <xdr:to>
      <xdr:col>3</xdr:col>
      <xdr:colOff>684310</xdr:colOff>
      <xdr:row>27</xdr:row>
      <xdr:rowOff>476059</xdr:rowOff>
    </xdr:to>
    <xdr:pic>
      <xdr:nvPicPr>
        <xdr:cNvPr id="10" name="Picture 8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783161" y="15845517"/>
          <a:ext cx="602667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28</xdr:row>
      <xdr:rowOff>40821</xdr:rowOff>
    </xdr:from>
    <xdr:to>
      <xdr:col>3</xdr:col>
      <xdr:colOff>668501</xdr:colOff>
      <xdr:row>28</xdr:row>
      <xdr:rowOff>471297</xdr:rowOff>
    </xdr:to>
    <xdr:pic>
      <xdr:nvPicPr>
        <xdr:cNvPr id="11" name="Picture 9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783162" y="16348982"/>
          <a:ext cx="586857" cy="4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29</xdr:row>
      <xdr:rowOff>40822</xdr:rowOff>
    </xdr:from>
    <xdr:to>
      <xdr:col>3</xdr:col>
      <xdr:colOff>705263</xdr:colOff>
      <xdr:row>29</xdr:row>
      <xdr:rowOff>457013</xdr:rowOff>
    </xdr:to>
    <xdr:pic>
      <xdr:nvPicPr>
        <xdr:cNvPr id="12" name="Picture 10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783162" y="16852447"/>
          <a:ext cx="623619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30</xdr:row>
      <xdr:rowOff>40822</xdr:rowOff>
    </xdr:from>
    <xdr:to>
      <xdr:col>3</xdr:col>
      <xdr:colOff>714977</xdr:colOff>
      <xdr:row>30</xdr:row>
      <xdr:rowOff>458917</xdr:rowOff>
    </xdr:to>
    <xdr:pic>
      <xdr:nvPicPr>
        <xdr:cNvPr id="13" name="Picture 1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83162" y="17355911"/>
          <a:ext cx="633333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31</xdr:row>
      <xdr:rowOff>40821</xdr:rowOff>
    </xdr:from>
    <xdr:to>
      <xdr:col>3</xdr:col>
      <xdr:colOff>655167</xdr:colOff>
      <xdr:row>31</xdr:row>
      <xdr:rowOff>468059</xdr:rowOff>
    </xdr:to>
    <xdr:pic>
      <xdr:nvPicPr>
        <xdr:cNvPr id="4108" name="Picture 12">
          <a:extLst>
            <a:ext uri="{FF2B5EF4-FFF2-40B4-BE49-F238E27FC236}">
              <a16:creationId xmlns="" xmlns:a16="http://schemas.microsoft.com/office/drawing/2014/main" id="{00000000-0008-0000-02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783161" y="17859375"/>
          <a:ext cx="573524" cy="42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32</xdr:row>
      <xdr:rowOff>40822</xdr:rowOff>
    </xdr:from>
    <xdr:to>
      <xdr:col>3</xdr:col>
      <xdr:colOff>712066</xdr:colOff>
      <xdr:row>32</xdr:row>
      <xdr:rowOff>464441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789965" y="18362840"/>
          <a:ext cx="623619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33</xdr:row>
      <xdr:rowOff>40822</xdr:rowOff>
    </xdr:from>
    <xdr:to>
      <xdr:col>3</xdr:col>
      <xdr:colOff>710160</xdr:colOff>
      <xdr:row>33</xdr:row>
      <xdr:rowOff>465584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789964" y="18866304"/>
          <a:ext cx="621714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1937657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39" name="Picture 15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1988003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0" name="Picture 15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0383499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1" name="Picture 15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0886963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0</xdr:rowOff>
    </xdr:from>
    <xdr:to>
      <xdr:col>3</xdr:col>
      <xdr:colOff>717809</xdr:colOff>
      <xdr:row>34</xdr:row>
      <xdr:rowOff>408952</xdr:rowOff>
    </xdr:to>
    <xdr:pic>
      <xdr:nvPicPr>
        <xdr:cNvPr id="142" name="Picture 15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1390428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34</xdr:row>
      <xdr:rowOff>47624</xdr:rowOff>
    </xdr:from>
    <xdr:to>
      <xdr:col>3</xdr:col>
      <xdr:colOff>717809</xdr:colOff>
      <xdr:row>34</xdr:row>
      <xdr:rowOff>456576</xdr:rowOff>
    </xdr:to>
    <xdr:pic>
      <xdr:nvPicPr>
        <xdr:cNvPr id="143" name="Picture 15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1893892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35</xdr:row>
      <xdr:rowOff>47624</xdr:rowOff>
    </xdr:from>
    <xdr:to>
      <xdr:col>3</xdr:col>
      <xdr:colOff>717809</xdr:colOff>
      <xdr:row>35</xdr:row>
      <xdr:rowOff>456576</xdr:rowOff>
    </xdr:to>
    <xdr:pic>
      <xdr:nvPicPr>
        <xdr:cNvPr id="144" name="Picture 15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2397356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36</xdr:row>
      <xdr:rowOff>47624</xdr:rowOff>
    </xdr:from>
    <xdr:to>
      <xdr:col>3</xdr:col>
      <xdr:colOff>717809</xdr:colOff>
      <xdr:row>36</xdr:row>
      <xdr:rowOff>456576</xdr:rowOff>
    </xdr:to>
    <xdr:pic>
      <xdr:nvPicPr>
        <xdr:cNvPr id="145" name="Picture 15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290082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37</xdr:row>
      <xdr:rowOff>47624</xdr:rowOff>
    </xdr:from>
    <xdr:to>
      <xdr:col>3</xdr:col>
      <xdr:colOff>717809</xdr:colOff>
      <xdr:row>37</xdr:row>
      <xdr:rowOff>456576</xdr:rowOff>
    </xdr:to>
    <xdr:pic>
      <xdr:nvPicPr>
        <xdr:cNvPr id="146" name="Picture 15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340428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38</xdr:row>
      <xdr:rowOff>40821</xdr:rowOff>
    </xdr:from>
    <xdr:to>
      <xdr:col>3</xdr:col>
      <xdr:colOff>728940</xdr:colOff>
      <xdr:row>38</xdr:row>
      <xdr:rowOff>463107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823982" y="23900946"/>
          <a:ext cx="60647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39</xdr:row>
      <xdr:rowOff>40821</xdr:rowOff>
    </xdr:from>
    <xdr:to>
      <xdr:col>3</xdr:col>
      <xdr:colOff>738655</xdr:colOff>
      <xdr:row>39</xdr:row>
      <xdr:rowOff>463107</xdr:rowOff>
    </xdr:to>
    <xdr:pic>
      <xdr:nvPicPr>
        <xdr:cNvPr id="26" name="Picture 17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23982" y="24404410"/>
          <a:ext cx="616191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89</xdr:row>
      <xdr:rowOff>47625</xdr:rowOff>
    </xdr:from>
    <xdr:to>
      <xdr:col>3</xdr:col>
      <xdr:colOff>683875</xdr:colOff>
      <xdr:row>89</xdr:row>
      <xdr:rowOff>472387</xdr:rowOff>
    </xdr:to>
    <xdr:pic>
      <xdr:nvPicPr>
        <xdr:cNvPr id="27" name="Picture 18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789964" y="48074036"/>
          <a:ext cx="595429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90</xdr:row>
      <xdr:rowOff>47626</xdr:rowOff>
    </xdr:from>
    <xdr:to>
      <xdr:col>3</xdr:col>
      <xdr:colOff>709017</xdr:colOff>
      <xdr:row>90</xdr:row>
      <xdr:rowOff>479245</xdr:rowOff>
    </xdr:to>
    <xdr:pic>
      <xdr:nvPicPr>
        <xdr:cNvPr id="28" name="Picture 19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789964" y="48577501"/>
          <a:ext cx="620571" cy="431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91</xdr:row>
      <xdr:rowOff>47625</xdr:rowOff>
    </xdr:from>
    <xdr:to>
      <xdr:col>3</xdr:col>
      <xdr:colOff>705207</xdr:colOff>
      <xdr:row>91</xdr:row>
      <xdr:rowOff>484006</xdr:rowOff>
    </xdr:to>
    <xdr:pic>
      <xdr:nvPicPr>
        <xdr:cNvPr id="29" name="Picture 20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789963" y="49080964"/>
          <a:ext cx="616762" cy="436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92</xdr:row>
      <xdr:rowOff>47625</xdr:rowOff>
    </xdr:from>
    <xdr:to>
      <xdr:col>3</xdr:col>
      <xdr:colOff>713397</xdr:colOff>
      <xdr:row>92</xdr:row>
      <xdr:rowOff>471816</xdr:rowOff>
    </xdr:to>
    <xdr:pic>
      <xdr:nvPicPr>
        <xdr:cNvPr id="30" name="Picture 21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789963" y="49584429"/>
          <a:ext cx="624952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93</xdr:row>
      <xdr:rowOff>47625</xdr:rowOff>
    </xdr:from>
    <xdr:to>
      <xdr:col>3</xdr:col>
      <xdr:colOff>715112</xdr:colOff>
      <xdr:row>93</xdr:row>
      <xdr:rowOff>479816</xdr:rowOff>
    </xdr:to>
    <xdr:pic>
      <xdr:nvPicPr>
        <xdr:cNvPr id="31" name="Picture 22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789963" y="50087893"/>
          <a:ext cx="626667" cy="432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94</xdr:row>
      <xdr:rowOff>47625</xdr:rowOff>
    </xdr:from>
    <xdr:to>
      <xdr:col>3</xdr:col>
      <xdr:colOff>719302</xdr:colOff>
      <xdr:row>94</xdr:row>
      <xdr:rowOff>457149</xdr:rowOff>
    </xdr:to>
    <xdr:pic>
      <xdr:nvPicPr>
        <xdr:cNvPr id="32" name="Picture 23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789963" y="50591357"/>
          <a:ext cx="630857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95</xdr:row>
      <xdr:rowOff>47625</xdr:rowOff>
    </xdr:from>
    <xdr:to>
      <xdr:col>3</xdr:col>
      <xdr:colOff>694351</xdr:colOff>
      <xdr:row>95</xdr:row>
      <xdr:rowOff>448577</xdr:rowOff>
    </xdr:to>
    <xdr:pic>
      <xdr:nvPicPr>
        <xdr:cNvPr id="33" name="Picture 24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789964" y="51094821"/>
          <a:ext cx="605905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97</xdr:row>
      <xdr:rowOff>34018</xdr:rowOff>
    </xdr:from>
    <xdr:to>
      <xdr:col>3</xdr:col>
      <xdr:colOff>696828</xdr:colOff>
      <xdr:row>97</xdr:row>
      <xdr:rowOff>463161</xdr:rowOff>
    </xdr:to>
    <xdr:pic>
      <xdr:nvPicPr>
        <xdr:cNvPr id="35" name="Picture 26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789965" y="54102000"/>
          <a:ext cx="608381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98</xdr:row>
      <xdr:rowOff>34019</xdr:rowOff>
    </xdr:from>
    <xdr:to>
      <xdr:col>3</xdr:col>
      <xdr:colOff>699877</xdr:colOff>
      <xdr:row>98</xdr:row>
      <xdr:rowOff>462590</xdr:rowOff>
    </xdr:to>
    <xdr:pic>
      <xdr:nvPicPr>
        <xdr:cNvPr id="36" name="Picture 27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789966" y="54605465"/>
          <a:ext cx="611429" cy="428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99</xdr:row>
      <xdr:rowOff>34018</xdr:rowOff>
    </xdr:from>
    <xdr:to>
      <xdr:col>3</xdr:col>
      <xdr:colOff>699305</xdr:colOff>
      <xdr:row>99</xdr:row>
      <xdr:rowOff>450780</xdr:rowOff>
    </xdr:to>
    <xdr:pic>
      <xdr:nvPicPr>
        <xdr:cNvPr id="37" name="Picture 28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789966" y="55108929"/>
          <a:ext cx="610857" cy="41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100</xdr:row>
      <xdr:rowOff>34018</xdr:rowOff>
    </xdr:from>
    <xdr:to>
      <xdr:col>3</xdr:col>
      <xdr:colOff>658923</xdr:colOff>
      <xdr:row>100</xdr:row>
      <xdr:rowOff>448875</xdr:rowOff>
    </xdr:to>
    <xdr:pic>
      <xdr:nvPicPr>
        <xdr:cNvPr id="38" name="Picture 29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89965" y="55612393"/>
          <a:ext cx="570476" cy="414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101</xdr:row>
      <xdr:rowOff>34018</xdr:rowOff>
    </xdr:from>
    <xdr:to>
      <xdr:col>3</xdr:col>
      <xdr:colOff>668639</xdr:colOff>
      <xdr:row>101</xdr:row>
      <xdr:rowOff>418399</xdr:rowOff>
    </xdr:to>
    <xdr:pic>
      <xdr:nvPicPr>
        <xdr:cNvPr id="39" name="Picture 30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789966" y="56115857"/>
          <a:ext cx="580191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102</xdr:row>
      <xdr:rowOff>34018</xdr:rowOff>
    </xdr:from>
    <xdr:to>
      <xdr:col>3</xdr:col>
      <xdr:colOff>668639</xdr:colOff>
      <xdr:row>102</xdr:row>
      <xdr:rowOff>455732</xdr:rowOff>
    </xdr:to>
    <xdr:pic>
      <xdr:nvPicPr>
        <xdr:cNvPr id="40" name="Picture 31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89966" y="5661932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103</xdr:row>
      <xdr:rowOff>40821</xdr:rowOff>
    </xdr:from>
    <xdr:to>
      <xdr:col>3</xdr:col>
      <xdr:colOff>675441</xdr:colOff>
      <xdr:row>103</xdr:row>
      <xdr:rowOff>462535</xdr:rowOff>
    </xdr:to>
    <xdr:pic>
      <xdr:nvPicPr>
        <xdr:cNvPr id="167" name="Picture 31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7129589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104</xdr:row>
      <xdr:rowOff>40821</xdr:rowOff>
    </xdr:from>
    <xdr:to>
      <xdr:col>3</xdr:col>
      <xdr:colOff>675441</xdr:colOff>
      <xdr:row>104</xdr:row>
      <xdr:rowOff>462535</xdr:rowOff>
    </xdr:to>
    <xdr:pic>
      <xdr:nvPicPr>
        <xdr:cNvPr id="168" name="Picture 31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7633053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105</xdr:row>
      <xdr:rowOff>40821</xdr:rowOff>
    </xdr:from>
    <xdr:to>
      <xdr:col>3</xdr:col>
      <xdr:colOff>675441</xdr:colOff>
      <xdr:row>105</xdr:row>
      <xdr:rowOff>462535</xdr:rowOff>
    </xdr:to>
    <xdr:pic>
      <xdr:nvPicPr>
        <xdr:cNvPr id="169" name="Picture 31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8136517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106</xdr:row>
      <xdr:rowOff>40821</xdr:rowOff>
    </xdr:from>
    <xdr:to>
      <xdr:col>3</xdr:col>
      <xdr:colOff>675441</xdr:colOff>
      <xdr:row>106</xdr:row>
      <xdr:rowOff>462535</xdr:rowOff>
    </xdr:to>
    <xdr:pic>
      <xdr:nvPicPr>
        <xdr:cNvPr id="170" name="Picture 31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863998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103</xdr:row>
      <xdr:rowOff>61233</xdr:rowOff>
    </xdr:from>
    <xdr:to>
      <xdr:col>4</xdr:col>
      <xdr:colOff>662673</xdr:colOff>
      <xdr:row>103</xdr:row>
      <xdr:rowOff>462185</xdr:rowOff>
    </xdr:to>
    <xdr:pic>
      <xdr:nvPicPr>
        <xdr:cNvPr id="171" name="Picture 25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57150001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104</xdr:row>
      <xdr:rowOff>81645</xdr:rowOff>
    </xdr:from>
    <xdr:to>
      <xdr:col>4</xdr:col>
      <xdr:colOff>666999</xdr:colOff>
      <xdr:row>104</xdr:row>
      <xdr:rowOff>446597</xdr:rowOff>
    </xdr:to>
    <xdr:pic>
      <xdr:nvPicPr>
        <xdr:cNvPr id="172" name="Picture 26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65571" y="57673877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105</xdr:row>
      <xdr:rowOff>61235</xdr:rowOff>
    </xdr:from>
    <xdr:to>
      <xdr:col>4</xdr:col>
      <xdr:colOff>660333</xdr:colOff>
      <xdr:row>105</xdr:row>
      <xdr:rowOff>479330</xdr:rowOff>
    </xdr:to>
    <xdr:pic>
      <xdr:nvPicPr>
        <xdr:cNvPr id="173" name="Picture 27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65571" y="58156931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106</xdr:row>
      <xdr:rowOff>68039</xdr:rowOff>
    </xdr:from>
    <xdr:to>
      <xdr:col>4</xdr:col>
      <xdr:colOff>682100</xdr:colOff>
      <xdr:row>106</xdr:row>
      <xdr:rowOff>479468</xdr:rowOff>
    </xdr:to>
    <xdr:pic>
      <xdr:nvPicPr>
        <xdr:cNvPr id="174" name="Picture 28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8767" y="58667200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107</xdr:row>
      <xdr:rowOff>47625</xdr:rowOff>
    </xdr:from>
    <xdr:to>
      <xdr:col>3</xdr:col>
      <xdr:colOff>691525</xdr:colOff>
      <xdr:row>107</xdr:row>
      <xdr:rowOff>460958</xdr:rowOff>
    </xdr:to>
    <xdr:pic>
      <xdr:nvPicPr>
        <xdr:cNvPr id="41" name="Picture 32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810376" y="59150250"/>
          <a:ext cx="582667" cy="41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108</xdr:row>
      <xdr:rowOff>47625</xdr:rowOff>
    </xdr:from>
    <xdr:to>
      <xdr:col>3</xdr:col>
      <xdr:colOff>694571</xdr:colOff>
      <xdr:row>108</xdr:row>
      <xdr:rowOff>457149</xdr:rowOff>
    </xdr:to>
    <xdr:pic>
      <xdr:nvPicPr>
        <xdr:cNvPr id="42" name="Picture 33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10375" y="59653714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109</xdr:row>
      <xdr:rowOff>47625</xdr:rowOff>
    </xdr:from>
    <xdr:to>
      <xdr:col>3</xdr:col>
      <xdr:colOff>694571</xdr:colOff>
      <xdr:row>109</xdr:row>
      <xdr:rowOff>457149</xdr:rowOff>
    </xdr:to>
    <xdr:pic>
      <xdr:nvPicPr>
        <xdr:cNvPr id="43" name="Picture 34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810375" y="60157179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110</xdr:row>
      <xdr:rowOff>47625</xdr:rowOff>
    </xdr:from>
    <xdr:to>
      <xdr:col>3</xdr:col>
      <xdr:colOff>689049</xdr:colOff>
      <xdr:row>110</xdr:row>
      <xdr:rowOff>449720</xdr:rowOff>
    </xdr:to>
    <xdr:pic>
      <xdr:nvPicPr>
        <xdr:cNvPr id="44" name="Picture 35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0376" y="60660643"/>
          <a:ext cx="580191" cy="402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112</xdr:row>
      <xdr:rowOff>47625</xdr:rowOff>
    </xdr:from>
    <xdr:to>
      <xdr:col>3</xdr:col>
      <xdr:colOff>727525</xdr:colOff>
      <xdr:row>112</xdr:row>
      <xdr:rowOff>483435</xdr:rowOff>
    </xdr:to>
    <xdr:pic>
      <xdr:nvPicPr>
        <xdr:cNvPr id="4133" name="Picture 37">
          <a:extLst>
            <a:ext uri="{FF2B5EF4-FFF2-40B4-BE49-F238E27FC236}">
              <a16:creationId xmlns="" xmlns:a16="http://schemas.microsoft.com/office/drawing/2014/main" id="{00000000-0008-0000-0200-00002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10376" y="61667571"/>
          <a:ext cx="618667" cy="435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113</xdr:row>
      <xdr:rowOff>47625</xdr:rowOff>
    </xdr:from>
    <xdr:to>
      <xdr:col>3</xdr:col>
      <xdr:colOff>713619</xdr:colOff>
      <xdr:row>113</xdr:row>
      <xdr:rowOff>482863</xdr:rowOff>
    </xdr:to>
    <xdr:pic>
      <xdr:nvPicPr>
        <xdr:cNvPr id="4134" name="Picture 38">
          <a:extLst>
            <a:ext uri="{FF2B5EF4-FFF2-40B4-BE49-F238E27FC236}">
              <a16:creationId xmlns="" xmlns:a16="http://schemas.microsoft.com/office/drawing/2014/main" id="{00000000-0008-0000-0200-00002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0375" y="6217103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114</xdr:row>
      <xdr:rowOff>13607</xdr:rowOff>
    </xdr:from>
    <xdr:to>
      <xdr:col>3</xdr:col>
      <xdr:colOff>720423</xdr:colOff>
      <xdr:row>114</xdr:row>
      <xdr:rowOff>448845</xdr:rowOff>
    </xdr:to>
    <xdr:pic>
      <xdr:nvPicPr>
        <xdr:cNvPr id="182" name="Picture 38">
          <a:extLst>
            <a:ext uri="{FF2B5EF4-FFF2-40B4-BE49-F238E27FC236}">
              <a16:creationId xmlns=""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2640482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115</xdr:row>
      <xdr:rowOff>13607</xdr:rowOff>
    </xdr:from>
    <xdr:to>
      <xdr:col>3</xdr:col>
      <xdr:colOff>720423</xdr:colOff>
      <xdr:row>115</xdr:row>
      <xdr:rowOff>448845</xdr:rowOff>
    </xdr:to>
    <xdr:pic>
      <xdr:nvPicPr>
        <xdr:cNvPr id="183" name="Picture 38">
          <a:extLst>
            <a:ext uri="{FF2B5EF4-FFF2-40B4-BE49-F238E27FC236}">
              <a16:creationId xmlns=""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314394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116</xdr:row>
      <xdr:rowOff>13607</xdr:rowOff>
    </xdr:from>
    <xdr:to>
      <xdr:col>3</xdr:col>
      <xdr:colOff>720423</xdr:colOff>
      <xdr:row>116</xdr:row>
      <xdr:rowOff>448845</xdr:rowOff>
    </xdr:to>
    <xdr:pic>
      <xdr:nvPicPr>
        <xdr:cNvPr id="184" name="Picture 38">
          <a:extLst>
            <a:ext uri="{FF2B5EF4-FFF2-40B4-BE49-F238E27FC236}">
              <a16:creationId xmlns=""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3647411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117</xdr:row>
      <xdr:rowOff>13607</xdr:rowOff>
    </xdr:from>
    <xdr:to>
      <xdr:col>3</xdr:col>
      <xdr:colOff>720423</xdr:colOff>
      <xdr:row>117</xdr:row>
      <xdr:rowOff>448845</xdr:rowOff>
    </xdr:to>
    <xdr:pic>
      <xdr:nvPicPr>
        <xdr:cNvPr id="185" name="Picture 38">
          <a:extLst>
            <a:ext uri="{FF2B5EF4-FFF2-40B4-BE49-F238E27FC236}">
              <a16:creationId xmlns=""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4150875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118</xdr:row>
      <xdr:rowOff>34020</xdr:rowOff>
    </xdr:from>
    <xdr:to>
      <xdr:col>3</xdr:col>
      <xdr:colOff>698625</xdr:colOff>
      <xdr:row>118</xdr:row>
      <xdr:rowOff>446591</xdr:rowOff>
    </xdr:to>
    <xdr:pic>
      <xdr:nvPicPr>
        <xdr:cNvPr id="4135" name="Picture 39">
          <a:extLst>
            <a:ext uri="{FF2B5EF4-FFF2-40B4-BE49-F238E27FC236}">
              <a16:creationId xmlns="" xmlns:a16="http://schemas.microsoft.com/office/drawing/2014/main" id="{00000000-0008-0000-0200-00002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4674752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119</xdr:row>
      <xdr:rowOff>34019</xdr:rowOff>
    </xdr:from>
    <xdr:to>
      <xdr:col>3</xdr:col>
      <xdr:colOff>698625</xdr:colOff>
      <xdr:row>119</xdr:row>
      <xdr:rowOff>446590</xdr:rowOff>
    </xdr:to>
    <xdr:pic>
      <xdr:nvPicPr>
        <xdr:cNvPr id="187" name="Picture 39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5178215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120</xdr:row>
      <xdr:rowOff>34019</xdr:rowOff>
    </xdr:from>
    <xdr:to>
      <xdr:col>3</xdr:col>
      <xdr:colOff>698625</xdr:colOff>
      <xdr:row>120</xdr:row>
      <xdr:rowOff>446590</xdr:rowOff>
    </xdr:to>
    <xdr:pic>
      <xdr:nvPicPr>
        <xdr:cNvPr id="188" name="Picture 39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5681680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121</xdr:row>
      <xdr:rowOff>34019</xdr:rowOff>
    </xdr:from>
    <xdr:to>
      <xdr:col>3</xdr:col>
      <xdr:colOff>698625</xdr:colOff>
      <xdr:row>121</xdr:row>
      <xdr:rowOff>446590</xdr:rowOff>
    </xdr:to>
    <xdr:pic>
      <xdr:nvPicPr>
        <xdr:cNvPr id="189" name="Picture 39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6185144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122</xdr:row>
      <xdr:rowOff>34019</xdr:rowOff>
    </xdr:from>
    <xdr:to>
      <xdr:col>3</xdr:col>
      <xdr:colOff>698625</xdr:colOff>
      <xdr:row>122</xdr:row>
      <xdr:rowOff>446590</xdr:rowOff>
    </xdr:to>
    <xdr:pic>
      <xdr:nvPicPr>
        <xdr:cNvPr id="190" name="Picture 39">
          <a:extLst>
            <a:ext uri="{FF2B5EF4-FFF2-40B4-BE49-F238E27FC236}">
              <a16:creationId xmlns=""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6688608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114</xdr:row>
      <xdr:rowOff>40821</xdr:rowOff>
    </xdr:from>
    <xdr:to>
      <xdr:col>4</xdr:col>
      <xdr:colOff>649067</xdr:colOff>
      <xdr:row>114</xdr:row>
      <xdr:rowOff>441773</xdr:rowOff>
    </xdr:to>
    <xdr:pic>
      <xdr:nvPicPr>
        <xdr:cNvPr id="191" name="Picture 25">
          <a:extLst>
            <a:ext uri="{FF2B5EF4-FFF2-40B4-BE49-F238E27FC236}">
              <a16:creationId xmlns=""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62667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115</xdr:row>
      <xdr:rowOff>61233</xdr:rowOff>
    </xdr:from>
    <xdr:to>
      <xdr:col>4</xdr:col>
      <xdr:colOff>653393</xdr:colOff>
      <xdr:row>115</xdr:row>
      <xdr:rowOff>426185</xdr:rowOff>
    </xdr:to>
    <xdr:pic>
      <xdr:nvPicPr>
        <xdr:cNvPr id="192" name="Picture 26">
          <a:extLst>
            <a:ext uri="{FF2B5EF4-FFF2-40B4-BE49-F238E27FC236}">
              <a16:creationId xmlns=""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3191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116</xdr:row>
      <xdr:rowOff>40822</xdr:rowOff>
    </xdr:from>
    <xdr:to>
      <xdr:col>4</xdr:col>
      <xdr:colOff>646727</xdr:colOff>
      <xdr:row>116</xdr:row>
      <xdr:rowOff>458917</xdr:rowOff>
    </xdr:to>
    <xdr:pic>
      <xdr:nvPicPr>
        <xdr:cNvPr id="193" name="Picture 27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63674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117</xdr:row>
      <xdr:rowOff>47627</xdr:rowOff>
    </xdr:from>
    <xdr:to>
      <xdr:col>4</xdr:col>
      <xdr:colOff>668494</xdr:colOff>
      <xdr:row>117</xdr:row>
      <xdr:rowOff>459056</xdr:rowOff>
    </xdr:to>
    <xdr:pic>
      <xdr:nvPicPr>
        <xdr:cNvPr id="194" name="Picture 28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64184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119</xdr:row>
      <xdr:rowOff>40821</xdr:rowOff>
    </xdr:from>
    <xdr:to>
      <xdr:col>4</xdr:col>
      <xdr:colOff>649067</xdr:colOff>
      <xdr:row>119</xdr:row>
      <xdr:rowOff>441773</xdr:rowOff>
    </xdr:to>
    <xdr:pic>
      <xdr:nvPicPr>
        <xdr:cNvPr id="195" name="Picture 25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6518501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120</xdr:row>
      <xdr:rowOff>61232</xdr:rowOff>
    </xdr:from>
    <xdr:to>
      <xdr:col>4</xdr:col>
      <xdr:colOff>653393</xdr:colOff>
      <xdr:row>120</xdr:row>
      <xdr:rowOff>426184</xdr:rowOff>
    </xdr:to>
    <xdr:pic>
      <xdr:nvPicPr>
        <xdr:cNvPr id="196" name="Picture 26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570889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121</xdr:row>
      <xdr:rowOff>40822</xdr:rowOff>
    </xdr:from>
    <xdr:to>
      <xdr:col>4</xdr:col>
      <xdr:colOff>646727</xdr:colOff>
      <xdr:row>121</xdr:row>
      <xdr:rowOff>458917</xdr:rowOff>
    </xdr:to>
    <xdr:pic>
      <xdr:nvPicPr>
        <xdr:cNvPr id="197" name="Picture 27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6619194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122</xdr:row>
      <xdr:rowOff>47627</xdr:rowOff>
    </xdr:from>
    <xdr:to>
      <xdr:col>4</xdr:col>
      <xdr:colOff>668494</xdr:colOff>
      <xdr:row>122</xdr:row>
      <xdr:rowOff>459056</xdr:rowOff>
    </xdr:to>
    <xdr:pic>
      <xdr:nvPicPr>
        <xdr:cNvPr id="198" name="Picture 28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6670221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123</xdr:row>
      <xdr:rowOff>40821</xdr:rowOff>
    </xdr:from>
    <xdr:to>
      <xdr:col>3</xdr:col>
      <xdr:colOff>712911</xdr:colOff>
      <xdr:row>123</xdr:row>
      <xdr:rowOff>455869</xdr:rowOff>
    </xdr:to>
    <xdr:pic>
      <xdr:nvPicPr>
        <xdr:cNvPr id="4136" name="Picture 40">
          <a:extLst>
            <a:ext uri="{FF2B5EF4-FFF2-40B4-BE49-F238E27FC236}">
              <a16:creationId xmlns="" xmlns:a16="http://schemas.microsoft.com/office/drawing/2014/main" id="{00000000-0008-0000-02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03572" y="67198875"/>
          <a:ext cx="610857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124</xdr:row>
      <xdr:rowOff>40821</xdr:rowOff>
    </xdr:from>
    <xdr:to>
      <xdr:col>3</xdr:col>
      <xdr:colOff>710434</xdr:colOff>
      <xdr:row>124</xdr:row>
      <xdr:rowOff>459488</xdr:rowOff>
    </xdr:to>
    <xdr:pic>
      <xdr:nvPicPr>
        <xdr:cNvPr id="4137" name="Picture 41">
          <a:extLst>
            <a:ext uri="{FF2B5EF4-FFF2-40B4-BE49-F238E27FC236}">
              <a16:creationId xmlns="" xmlns:a16="http://schemas.microsoft.com/office/drawing/2014/main" id="{00000000-0008-0000-0200-00002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03571" y="67702339"/>
          <a:ext cx="60838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125</xdr:row>
      <xdr:rowOff>40821</xdr:rowOff>
    </xdr:from>
    <xdr:to>
      <xdr:col>3</xdr:col>
      <xdr:colOff>680910</xdr:colOff>
      <xdr:row>125</xdr:row>
      <xdr:rowOff>453964</xdr:rowOff>
    </xdr:to>
    <xdr:pic>
      <xdr:nvPicPr>
        <xdr:cNvPr id="4138" name="Picture 42">
          <a:extLst>
            <a:ext uri="{FF2B5EF4-FFF2-40B4-BE49-F238E27FC236}">
              <a16:creationId xmlns="" xmlns:a16="http://schemas.microsoft.com/office/drawing/2014/main" id="{00000000-0008-0000-02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03571" y="68205803"/>
          <a:ext cx="578857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126</xdr:row>
      <xdr:rowOff>40821</xdr:rowOff>
    </xdr:from>
    <xdr:to>
      <xdr:col>3</xdr:col>
      <xdr:colOff>679005</xdr:colOff>
      <xdr:row>126</xdr:row>
      <xdr:rowOff>455869</xdr:rowOff>
    </xdr:to>
    <xdr:pic>
      <xdr:nvPicPr>
        <xdr:cNvPr id="4139" name="Picture 43">
          <a:extLst>
            <a:ext uri="{FF2B5EF4-FFF2-40B4-BE49-F238E27FC236}">
              <a16:creationId xmlns="" xmlns:a16="http://schemas.microsoft.com/office/drawing/2014/main" id="{00000000-0008-0000-0200-00002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03571" y="68709267"/>
          <a:ext cx="576952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127</xdr:row>
      <xdr:rowOff>40822</xdr:rowOff>
    </xdr:from>
    <xdr:to>
      <xdr:col>3</xdr:col>
      <xdr:colOff>708529</xdr:colOff>
      <xdr:row>127</xdr:row>
      <xdr:rowOff>453965</xdr:rowOff>
    </xdr:to>
    <xdr:pic>
      <xdr:nvPicPr>
        <xdr:cNvPr id="4140" name="Picture 44">
          <a:extLst>
            <a:ext uri="{FF2B5EF4-FFF2-40B4-BE49-F238E27FC236}">
              <a16:creationId xmlns="" xmlns:a16="http://schemas.microsoft.com/office/drawing/2014/main" id="{00000000-0008-0000-0200-00002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03571" y="69212733"/>
          <a:ext cx="606476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135</xdr:row>
      <xdr:rowOff>34018</xdr:rowOff>
    </xdr:from>
    <xdr:to>
      <xdr:col>3</xdr:col>
      <xdr:colOff>693809</xdr:colOff>
      <xdr:row>135</xdr:row>
      <xdr:rowOff>439732</xdr:rowOff>
    </xdr:to>
    <xdr:pic>
      <xdr:nvPicPr>
        <xdr:cNvPr id="4141" name="Picture 45">
          <a:extLst>
            <a:ext uri="{FF2B5EF4-FFF2-40B4-BE49-F238E27FC236}">
              <a16:creationId xmlns="" xmlns:a16="http://schemas.microsoft.com/office/drawing/2014/main" id="{00000000-0008-0000-0200-00002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810375" y="72226714"/>
          <a:ext cx="584952" cy="4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136</xdr:row>
      <xdr:rowOff>34019</xdr:rowOff>
    </xdr:from>
    <xdr:to>
      <xdr:col>3</xdr:col>
      <xdr:colOff>710953</xdr:colOff>
      <xdr:row>136</xdr:row>
      <xdr:rowOff>446590</xdr:rowOff>
    </xdr:to>
    <xdr:pic>
      <xdr:nvPicPr>
        <xdr:cNvPr id="4142" name="Picture 46">
          <a:extLst>
            <a:ext uri="{FF2B5EF4-FFF2-40B4-BE49-F238E27FC236}">
              <a16:creationId xmlns="" xmlns:a16="http://schemas.microsoft.com/office/drawing/2014/main" id="{00000000-0008-0000-0200-00002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6" y="72730180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141</xdr:row>
      <xdr:rowOff>34018</xdr:rowOff>
    </xdr:from>
    <xdr:to>
      <xdr:col>3</xdr:col>
      <xdr:colOff>674952</xdr:colOff>
      <xdr:row>141</xdr:row>
      <xdr:rowOff>453256</xdr:rowOff>
    </xdr:to>
    <xdr:pic>
      <xdr:nvPicPr>
        <xdr:cNvPr id="207" name="Picture 47">
          <a:extLst>
            <a:ext uri="{FF2B5EF4-FFF2-40B4-BE49-F238E27FC236}">
              <a16:creationId xmlns=""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810375" y="75247500"/>
          <a:ext cx="566095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137</xdr:row>
      <xdr:rowOff>34018</xdr:rowOff>
    </xdr:from>
    <xdr:to>
      <xdr:col>3</xdr:col>
      <xdr:colOff>710952</xdr:colOff>
      <xdr:row>137</xdr:row>
      <xdr:rowOff>446589</xdr:rowOff>
    </xdr:to>
    <xdr:pic>
      <xdr:nvPicPr>
        <xdr:cNvPr id="208" name="Picture 46">
          <a:extLst>
            <a:ext uri="{FF2B5EF4-FFF2-40B4-BE49-F238E27FC236}">
              <a16:creationId xmlns=""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3233643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138</xdr:row>
      <xdr:rowOff>34018</xdr:rowOff>
    </xdr:from>
    <xdr:to>
      <xdr:col>3</xdr:col>
      <xdr:colOff>710952</xdr:colOff>
      <xdr:row>138</xdr:row>
      <xdr:rowOff>446589</xdr:rowOff>
    </xdr:to>
    <xdr:pic>
      <xdr:nvPicPr>
        <xdr:cNvPr id="209" name="Picture 46">
          <a:extLst>
            <a:ext uri="{FF2B5EF4-FFF2-40B4-BE49-F238E27FC236}">
              <a16:creationId xmlns=""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3737107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139</xdr:row>
      <xdr:rowOff>34018</xdr:rowOff>
    </xdr:from>
    <xdr:to>
      <xdr:col>3</xdr:col>
      <xdr:colOff>710952</xdr:colOff>
      <xdr:row>139</xdr:row>
      <xdr:rowOff>446589</xdr:rowOff>
    </xdr:to>
    <xdr:pic>
      <xdr:nvPicPr>
        <xdr:cNvPr id="210" name="Picture 46">
          <a:extLst>
            <a:ext uri="{FF2B5EF4-FFF2-40B4-BE49-F238E27FC236}">
              <a16:creationId xmlns=""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4240572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140</xdr:row>
      <xdr:rowOff>34018</xdr:rowOff>
    </xdr:from>
    <xdr:to>
      <xdr:col>3</xdr:col>
      <xdr:colOff>710952</xdr:colOff>
      <xdr:row>140</xdr:row>
      <xdr:rowOff>446589</xdr:rowOff>
    </xdr:to>
    <xdr:pic>
      <xdr:nvPicPr>
        <xdr:cNvPr id="211" name="Picture 46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4744036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137</xdr:row>
      <xdr:rowOff>40822</xdr:rowOff>
    </xdr:from>
    <xdr:to>
      <xdr:col>4</xdr:col>
      <xdr:colOff>642263</xdr:colOff>
      <xdr:row>137</xdr:row>
      <xdr:rowOff>441774</xdr:rowOff>
    </xdr:to>
    <xdr:pic>
      <xdr:nvPicPr>
        <xdr:cNvPr id="212" name="Picture 25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8358" y="7324044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138</xdr:row>
      <xdr:rowOff>61234</xdr:rowOff>
    </xdr:from>
    <xdr:to>
      <xdr:col>4</xdr:col>
      <xdr:colOff>646589</xdr:colOff>
      <xdr:row>138</xdr:row>
      <xdr:rowOff>426186</xdr:rowOff>
    </xdr:to>
    <xdr:pic>
      <xdr:nvPicPr>
        <xdr:cNvPr id="213" name="Picture 26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7376432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139</xdr:row>
      <xdr:rowOff>40823</xdr:rowOff>
    </xdr:from>
    <xdr:to>
      <xdr:col>4</xdr:col>
      <xdr:colOff>639923</xdr:colOff>
      <xdr:row>139</xdr:row>
      <xdr:rowOff>458918</xdr:rowOff>
    </xdr:to>
    <xdr:pic>
      <xdr:nvPicPr>
        <xdr:cNvPr id="214" name="Picture 27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742473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140</xdr:row>
      <xdr:rowOff>47628</xdr:rowOff>
    </xdr:from>
    <xdr:to>
      <xdr:col>4</xdr:col>
      <xdr:colOff>661690</xdr:colOff>
      <xdr:row>140</xdr:row>
      <xdr:rowOff>459057</xdr:rowOff>
    </xdr:to>
    <xdr:pic>
      <xdr:nvPicPr>
        <xdr:cNvPr id="215" name="Picture 28">
          <a:extLst>
            <a:ext uri="{FF2B5EF4-FFF2-40B4-BE49-F238E27FC236}">
              <a16:creationId xmlns=""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8357" y="7475764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142</xdr:row>
      <xdr:rowOff>27215</xdr:rowOff>
    </xdr:from>
    <xdr:to>
      <xdr:col>3</xdr:col>
      <xdr:colOff>701101</xdr:colOff>
      <xdr:row>142</xdr:row>
      <xdr:rowOff>452548</xdr:rowOff>
    </xdr:to>
    <xdr:pic>
      <xdr:nvPicPr>
        <xdr:cNvPr id="4144" name="Picture 48">
          <a:extLst>
            <a:ext uri="{FF2B5EF4-FFF2-40B4-BE49-F238E27FC236}">
              <a16:creationId xmlns="" xmlns:a16="http://schemas.microsoft.com/office/drawing/2014/main" id="{00000000-0008-0000-02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803571" y="75744161"/>
          <a:ext cx="599048" cy="425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143</xdr:row>
      <xdr:rowOff>27214</xdr:rowOff>
    </xdr:from>
    <xdr:to>
      <xdr:col>3</xdr:col>
      <xdr:colOff>705482</xdr:colOff>
      <xdr:row>143</xdr:row>
      <xdr:rowOff>456928</xdr:rowOff>
    </xdr:to>
    <xdr:pic>
      <xdr:nvPicPr>
        <xdr:cNvPr id="4145" name="Picture 49">
          <a:extLst>
            <a:ext uri="{FF2B5EF4-FFF2-40B4-BE49-F238E27FC236}">
              <a16:creationId xmlns="" xmlns:a16="http://schemas.microsoft.com/office/drawing/2014/main" id="{00000000-0008-0000-02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803571" y="76247625"/>
          <a:ext cx="603429" cy="429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144</xdr:row>
      <xdr:rowOff>40823</xdr:rowOff>
    </xdr:from>
    <xdr:to>
      <xdr:col>3</xdr:col>
      <xdr:colOff>698053</xdr:colOff>
      <xdr:row>144</xdr:row>
      <xdr:rowOff>456442</xdr:rowOff>
    </xdr:to>
    <xdr:pic>
      <xdr:nvPicPr>
        <xdr:cNvPr id="4146" name="Picture 50">
          <a:extLst>
            <a:ext uri="{FF2B5EF4-FFF2-40B4-BE49-F238E27FC236}">
              <a16:creationId xmlns="" xmlns:a16="http://schemas.microsoft.com/office/drawing/2014/main" id="{00000000-0008-0000-02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6764698"/>
          <a:ext cx="59600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145</xdr:row>
      <xdr:rowOff>40822</xdr:rowOff>
    </xdr:from>
    <xdr:to>
      <xdr:col>3</xdr:col>
      <xdr:colOff>683387</xdr:colOff>
      <xdr:row>145</xdr:row>
      <xdr:rowOff>465774</xdr:rowOff>
    </xdr:to>
    <xdr:pic>
      <xdr:nvPicPr>
        <xdr:cNvPr id="4147" name="Picture 51">
          <a:extLst>
            <a:ext uri="{FF2B5EF4-FFF2-40B4-BE49-F238E27FC236}">
              <a16:creationId xmlns="" xmlns:a16="http://schemas.microsoft.com/office/drawing/2014/main" id="{00000000-0008-0000-02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03572" y="77268161"/>
          <a:ext cx="581333" cy="42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146</xdr:row>
      <xdr:rowOff>40822</xdr:rowOff>
    </xdr:from>
    <xdr:to>
      <xdr:col>3</xdr:col>
      <xdr:colOff>709672</xdr:colOff>
      <xdr:row>146</xdr:row>
      <xdr:rowOff>453393</xdr:rowOff>
    </xdr:to>
    <xdr:pic>
      <xdr:nvPicPr>
        <xdr:cNvPr id="4148" name="Picture 52">
          <a:extLst>
            <a:ext uri="{FF2B5EF4-FFF2-40B4-BE49-F238E27FC236}">
              <a16:creationId xmlns="" xmlns:a16="http://schemas.microsoft.com/office/drawing/2014/main" id="{00000000-0008-0000-02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7771626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147</xdr:row>
      <xdr:rowOff>40822</xdr:rowOff>
    </xdr:from>
    <xdr:to>
      <xdr:col>3</xdr:col>
      <xdr:colOff>709672</xdr:colOff>
      <xdr:row>147</xdr:row>
      <xdr:rowOff>453393</xdr:rowOff>
    </xdr:to>
    <xdr:pic>
      <xdr:nvPicPr>
        <xdr:cNvPr id="221" name="Picture 52">
          <a:extLst>
            <a:ext uri="{FF2B5EF4-FFF2-40B4-BE49-F238E27FC236}">
              <a16:creationId xmlns=""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8275090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148</xdr:row>
      <xdr:rowOff>40822</xdr:rowOff>
    </xdr:from>
    <xdr:to>
      <xdr:col>3</xdr:col>
      <xdr:colOff>709672</xdr:colOff>
      <xdr:row>148</xdr:row>
      <xdr:rowOff>453393</xdr:rowOff>
    </xdr:to>
    <xdr:pic>
      <xdr:nvPicPr>
        <xdr:cNvPr id="222" name="Picture 52">
          <a:extLst>
            <a:ext uri="{FF2B5EF4-FFF2-40B4-BE49-F238E27FC236}">
              <a16:creationId xmlns=""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8778554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149</xdr:row>
      <xdr:rowOff>40822</xdr:rowOff>
    </xdr:from>
    <xdr:to>
      <xdr:col>3</xdr:col>
      <xdr:colOff>709672</xdr:colOff>
      <xdr:row>149</xdr:row>
      <xdr:rowOff>453393</xdr:rowOff>
    </xdr:to>
    <xdr:pic>
      <xdr:nvPicPr>
        <xdr:cNvPr id="223" name="Picture 52">
          <a:extLst>
            <a:ext uri="{FF2B5EF4-FFF2-40B4-BE49-F238E27FC236}">
              <a16:creationId xmlns=""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9282018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150</xdr:row>
      <xdr:rowOff>40822</xdr:rowOff>
    </xdr:from>
    <xdr:to>
      <xdr:col>3</xdr:col>
      <xdr:colOff>709672</xdr:colOff>
      <xdr:row>150</xdr:row>
      <xdr:rowOff>453393</xdr:rowOff>
    </xdr:to>
    <xdr:pic>
      <xdr:nvPicPr>
        <xdr:cNvPr id="224" name="Picture 52">
          <a:extLst>
            <a:ext uri="{FF2B5EF4-FFF2-40B4-BE49-F238E27FC236}">
              <a16:creationId xmlns=""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9785483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147</xdr:row>
      <xdr:rowOff>34018</xdr:rowOff>
    </xdr:from>
    <xdr:to>
      <xdr:col>4</xdr:col>
      <xdr:colOff>655870</xdr:colOff>
      <xdr:row>147</xdr:row>
      <xdr:rowOff>434970</xdr:rowOff>
    </xdr:to>
    <xdr:pic>
      <xdr:nvPicPr>
        <xdr:cNvPr id="225" name="Picture 25">
          <a:extLst>
            <a:ext uri="{FF2B5EF4-FFF2-40B4-BE49-F238E27FC236}">
              <a16:creationId xmlns=""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7826828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148</xdr:row>
      <xdr:rowOff>54430</xdr:rowOff>
    </xdr:from>
    <xdr:to>
      <xdr:col>4</xdr:col>
      <xdr:colOff>660196</xdr:colOff>
      <xdr:row>148</xdr:row>
      <xdr:rowOff>419382</xdr:rowOff>
    </xdr:to>
    <xdr:pic>
      <xdr:nvPicPr>
        <xdr:cNvPr id="226" name="Picture 26">
          <a:extLst>
            <a:ext uri="{FF2B5EF4-FFF2-40B4-BE49-F238E27FC236}">
              <a16:creationId xmlns=""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787921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149</xdr:row>
      <xdr:rowOff>34020</xdr:rowOff>
    </xdr:from>
    <xdr:to>
      <xdr:col>4</xdr:col>
      <xdr:colOff>653530</xdr:colOff>
      <xdr:row>149</xdr:row>
      <xdr:rowOff>452115</xdr:rowOff>
    </xdr:to>
    <xdr:pic>
      <xdr:nvPicPr>
        <xdr:cNvPr id="227" name="Picture 27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7927521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150</xdr:row>
      <xdr:rowOff>40824</xdr:rowOff>
    </xdr:from>
    <xdr:to>
      <xdr:col>4</xdr:col>
      <xdr:colOff>675297</xdr:colOff>
      <xdr:row>150</xdr:row>
      <xdr:rowOff>452253</xdr:rowOff>
    </xdr:to>
    <xdr:pic>
      <xdr:nvPicPr>
        <xdr:cNvPr id="228" name="Picture 28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7978548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151</xdr:row>
      <xdr:rowOff>27214</xdr:rowOff>
    </xdr:from>
    <xdr:to>
      <xdr:col>3</xdr:col>
      <xdr:colOff>711715</xdr:colOff>
      <xdr:row>151</xdr:row>
      <xdr:rowOff>449500</xdr:rowOff>
    </xdr:to>
    <xdr:pic>
      <xdr:nvPicPr>
        <xdr:cNvPr id="4149" name="Picture 53">
          <a:extLst>
            <a:ext uri="{FF2B5EF4-FFF2-40B4-BE49-F238E27FC236}">
              <a16:creationId xmlns="" xmlns:a16="http://schemas.microsoft.com/office/drawing/2014/main" id="{00000000-0008-0000-02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6" y="80275339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152</xdr:row>
      <xdr:rowOff>27214</xdr:rowOff>
    </xdr:from>
    <xdr:to>
      <xdr:col>3</xdr:col>
      <xdr:colOff>711714</xdr:colOff>
      <xdr:row>152</xdr:row>
      <xdr:rowOff>449500</xdr:rowOff>
    </xdr:to>
    <xdr:pic>
      <xdr:nvPicPr>
        <xdr:cNvPr id="230" name="Picture 53">
          <a:extLst>
            <a:ext uri="{FF2B5EF4-FFF2-40B4-BE49-F238E27FC236}">
              <a16:creationId xmlns=""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0778803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153</xdr:row>
      <xdr:rowOff>27214</xdr:rowOff>
    </xdr:from>
    <xdr:to>
      <xdr:col>3</xdr:col>
      <xdr:colOff>711714</xdr:colOff>
      <xdr:row>153</xdr:row>
      <xdr:rowOff>449500</xdr:rowOff>
    </xdr:to>
    <xdr:pic>
      <xdr:nvPicPr>
        <xdr:cNvPr id="231" name="Picture 53">
          <a:extLst>
            <a:ext uri="{FF2B5EF4-FFF2-40B4-BE49-F238E27FC236}">
              <a16:creationId xmlns=""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1282268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154</xdr:row>
      <xdr:rowOff>27214</xdr:rowOff>
    </xdr:from>
    <xdr:to>
      <xdr:col>3</xdr:col>
      <xdr:colOff>711714</xdr:colOff>
      <xdr:row>154</xdr:row>
      <xdr:rowOff>449500</xdr:rowOff>
    </xdr:to>
    <xdr:pic>
      <xdr:nvPicPr>
        <xdr:cNvPr id="232" name="Picture 53">
          <a:extLst>
            <a:ext uri="{FF2B5EF4-FFF2-40B4-BE49-F238E27FC236}">
              <a16:creationId xmlns=""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1785732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155</xdr:row>
      <xdr:rowOff>27214</xdr:rowOff>
    </xdr:from>
    <xdr:to>
      <xdr:col>3</xdr:col>
      <xdr:colOff>711714</xdr:colOff>
      <xdr:row>155</xdr:row>
      <xdr:rowOff>449500</xdr:rowOff>
    </xdr:to>
    <xdr:pic>
      <xdr:nvPicPr>
        <xdr:cNvPr id="233" name="Picture 53">
          <a:extLst>
            <a:ext uri="{FF2B5EF4-FFF2-40B4-BE49-F238E27FC236}">
              <a16:creationId xmlns=""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2289196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152</xdr:row>
      <xdr:rowOff>47625</xdr:rowOff>
    </xdr:from>
    <xdr:to>
      <xdr:col>4</xdr:col>
      <xdr:colOff>649066</xdr:colOff>
      <xdr:row>152</xdr:row>
      <xdr:rowOff>448577</xdr:rowOff>
    </xdr:to>
    <xdr:pic>
      <xdr:nvPicPr>
        <xdr:cNvPr id="234" name="Picture 25">
          <a:extLst>
            <a:ext uri="{FF2B5EF4-FFF2-40B4-BE49-F238E27FC236}">
              <a16:creationId xmlns=""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1" y="80799214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153</xdr:row>
      <xdr:rowOff>68036</xdr:rowOff>
    </xdr:from>
    <xdr:to>
      <xdr:col>4</xdr:col>
      <xdr:colOff>653392</xdr:colOff>
      <xdr:row>153</xdr:row>
      <xdr:rowOff>432988</xdr:rowOff>
    </xdr:to>
    <xdr:pic>
      <xdr:nvPicPr>
        <xdr:cNvPr id="235" name="Picture 26">
          <a:extLst>
            <a:ext uri="{FF2B5EF4-FFF2-40B4-BE49-F238E27FC236}">
              <a16:creationId xmlns=""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4" y="81323090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154</xdr:row>
      <xdr:rowOff>47626</xdr:rowOff>
    </xdr:from>
    <xdr:to>
      <xdr:col>4</xdr:col>
      <xdr:colOff>646726</xdr:colOff>
      <xdr:row>154</xdr:row>
      <xdr:rowOff>465721</xdr:rowOff>
    </xdr:to>
    <xdr:pic>
      <xdr:nvPicPr>
        <xdr:cNvPr id="236" name="Picture 27">
          <a:extLst>
            <a:ext uri="{FF2B5EF4-FFF2-40B4-BE49-F238E27FC236}">
              <a16:creationId xmlns=""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8180614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34017</xdr:colOff>
      <xdr:row>155</xdr:row>
      <xdr:rowOff>54431</xdr:rowOff>
    </xdr:from>
    <xdr:to>
      <xdr:col>4</xdr:col>
      <xdr:colOff>668493</xdr:colOff>
      <xdr:row>155</xdr:row>
      <xdr:rowOff>465860</xdr:rowOff>
    </xdr:to>
    <xdr:pic>
      <xdr:nvPicPr>
        <xdr:cNvPr id="237" name="Picture 28">
          <a:extLst>
            <a:ext uri="{FF2B5EF4-FFF2-40B4-BE49-F238E27FC236}">
              <a16:creationId xmlns=""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0" y="82316413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156</xdr:row>
      <xdr:rowOff>34017</xdr:rowOff>
    </xdr:from>
    <xdr:to>
      <xdr:col>3</xdr:col>
      <xdr:colOff>713290</xdr:colOff>
      <xdr:row>156</xdr:row>
      <xdr:rowOff>462017</xdr:rowOff>
    </xdr:to>
    <xdr:pic>
      <xdr:nvPicPr>
        <xdr:cNvPr id="4150" name="Picture 54">
          <a:extLst>
            <a:ext uri="{FF2B5EF4-FFF2-40B4-BE49-F238E27FC236}">
              <a16:creationId xmlns="" xmlns:a16="http://schemas.microsoft.com/office/drawing/2014/main" id="{00000000-0008-0000-02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803570" y="82799463"/>
          <a:ext cx="611238" cy="42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157</xdr:row>
      <xdr:rowOff>34018</xdr:rowOff>
    </xdr:from>
    <xdr:to>
      <xdr:col>3</xdr:col>
      <xdr:colOff>695766</xdr:colOff>
      <xdr:row>157</xdr:row>
      <xdr:rowOff>455161</xdr:rowOff>
    </xdr:to>
    <xdr:pic>
      <xdr:nvPicPr>
        <xdr:cNvPr id="4151" name="Picture 55">
          <a:extLst>
            <a:ext uri="{FF2B5EF4-FFF2-40B4-BE49-F238E27FC236}">
              <a16:creationId xmlns="" xmlns:a16="http://schemas.microsoft.com/office/drawing/2014/main" id="{00000000-0008-0000-02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803570" y="83302929"/>
          <a:ext cx="593714" cy="421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158</xdr:row>
      <xdr:rowOff>34017</xdr:rowOff>
    </xdr:from>
    <xdr:to>
      <xdr:col>3</xdr:col>
      <xdr:colOff>708338</xdr:colOff>
      <xdr:row>158</xdr:row>
      <xdr:rowOff>456303</xdr:rowOff>
    </xdr:to>
    <xdr:pic>
      <xdr:nvPicPr>
        <xdr:cNvPr id="4152" name="Picture 56">
          <a:extLst>
            <a:ext uri="{FF2B5EF4-FFF2-40B4-BE49-F238E27FC236}">
              <a16:creationId xmlns="" xmlns:a16="http://schemas.microsoft.com/office/drawing/2014/main" id="{00000000-0008-0000-02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803570" y="83806392"/>
          <a:ext cx="60628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159</xdr:row>
      <xdr:rowOff>34018</xdr:rowOff>
    </xdr:from>
    <xdr:to>
      <xdr:col>3</xdr:col>
      <xdr:colOff>683576</xdr:colOff>
      <xdr:row>159</xdr:row>
      <xdr:rowOff>463161</xdr:rowOff>
    </xdr:to>
    <xdr:pic>
      <xdr:nvPicPr>
        <xdr:cNvPr id="4153" name="Picture 57">
          <a:extLst>
            <a:ext uri="{FF2B5EF4-FFF2-40B4-BE49-F238E27FC236}">
              <a16:creationId xmlns="" xmlns:a16="http://schemas.microsoft.com/office/drawing/2014/main" id="{00000000-0008-0000-02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803570" y="84309857"/>
          <a:ext cx="581524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160</xdr:row>
      <xdr:rowOff>34017</xdr:rowOff>
    </xdr:from>
    <xdr:to>
      <xdr:col>3</xdr:col>
      <xdr:colOff>703576</xdr:colOff>
      <xdr:row>160</xdr:row>
      <xdr:rowOff>452684</xdr:rowOff>
    </xdr:to>
    <xdr:pic>
      <xdr:nvPicPr>
        <xdr:cNvPr id="4154" name="Picture 58">
          <a:extLst>
            <a:ext uri="{FF2B5EF4-FFF2-40B4-BE49-F238E27FC236}">
              <a16:creationId xmlns="" xmlns:a16="http://schemas.microsoft.com/office/drawing/2014/main" id="{00000000-0008-0000-02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803570" y="84813321"/>
          <a:ext cx="601524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162</xdr:row>
      <xdr:rowOff>34017</xdr:rowOff>
    </xdr:from>
    <xdr:to>
      <xdr:col>3</xdr:col>
      <xdr:colOff>708528</xdr:colOff>
      <xdr:row>162</xdr:row>
      <xdr:rowOff>448303</xdr:rowOff>
    </xdr:to>
    <xdr:pic>
      <xdr:nvPicPr>
        <xdr:cNvPr id="4156" name="Picture 60">
          <a:extLst>
            <a:ext uri="{FF2B5EF4-FFF2-40B4-BE49-F238E27FC236}">
              <a16:creationId xmlns="" xmlns:a16="http://schemas.microsoft.com/office/drawing/2014/main" id="{00000000-0008-0000-02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803570" y="85820249"/>
          <a:ext cx="606476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163</xdr:row>
      <xdr:rowOff>40822</xdr:rowOff>
    </xdr:from>
    <xdr:to>
      <xdr:col>3</xdr:col>
      <xdr:colOff>702953</xdr:colOff>
      <xdr:row>163</xdr:row>
      <xdr:rowOff>435489</xdr:rowOff>
    </xdr:to>
    <xdr:pic>
      <xdr:nvPicPr>
        <xdr:cNvPr id="4157" name="Picture 61">
          <a:extLst>
            <a:ext uri="{FF2B5EF4-FFF2-40B4-BE49-F238E27FC236}">
              <a16:creationId xmlns="" xmlns:a16="http://schemas.microsoft.com/office/drawing/2014/main" id="{00000000-0008-0000-0200-00003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6" y="86330518"/>
          <a:ext cx="594095" cy="394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164</xdr:row>
      <xdr:rowOff>40822</xdr:rowOff>
    </xdr:from>
    <xdr:to>
      <xdr:col>3</xdr:col>
      <xdr:colOff>689049</xdr:colOff>
      <xdr:row>164</xdr:row>
      <xdr:rowOff>459489</xdr:rowOff>
    </xdr:to>
    <xdr:pic>
      <xdr:nvPicPr>
        <xdr:cNvPr id="4158" name="Picture 62">
          <a:extLst>
            <a:ext uri="{FF2B5EF4-FFF2-40B4-BE49-F238E27FC236}">
              <a16:creationId xmlns="" xmlns:a16="http://schemas.microsoft.com/office/drawing/2014/main" id="{00000000-0008-0000-02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810376" y="86833983"/>
          <a:ext cx="58019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165</xdr:row>
      <xdr:rowOff>40822</xdr:rowOff>
    </xdr:from>
    <xdr:to>
      <xdr:col>3</xdr:col>
      <xdr:colOff>683524</xdr:colOff>
      <xdr:row>165</xdr:row>
      <xdr:rowOff>459679</xdr:rowOff>
    </xdr:to>
    <xdr:pic>
      <xdr:nvPicPr>
        <xdr:cNvPr id="4159" name="Picture 63">
          <a:extLst>
            <a:ext uri="{FF2B5EF4-FFF2-40B4-BE49-F238E27FC236}">
              <a16:creationId xmlns="" xmlns:a16="http://schemas.microsoft.com/office/drawing/2014/main" id="{00000000-0008-0000-0200-00003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7337447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166</xdr:row>
      <xdr:rowOff>40821</xdr:rowOff>
    </xdr:from>
    <xdr:to>
      <xdr:col>3</xdr:col>
      <xdr:colOff>683524</xdr:colOff>
      <xdr:row>166</xdr:row>
      <xdr:rowOff>459678</xdr:rowOff>
    </xdr:to>
    <xdr:pic>
      <xdr:nvPicPr>
        <xdr:cNvPr id="248" name="Picture 63">
          <a:extLst>
            <a:ext uri="{FF2B5EF4-FFF2-40B4-BE49-F238E27FC236}">
              <a16:creationId xmlns="" xmlns:a16="http://schemas.microsoft.com/office/drawing/2014/main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7840910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167</xdr:row>
      <xdr:rowOff>40821</xdr:rowOff>
    </xdr:from>
    <xdr:to>
      <xdr:col>3</xdr:col>
      <xdr:colOff>683524</xdr:colOff>
      <xdr:row>167</xdr:row>
      <xdr:rowOff>459678</xdr:rowOff>
    </xdr:to>
    <xdr:pic>
      <xdr:nvPicPr>
        <xdr:cNvPr id="249" name="Picture 63">
          <a:extLst>
            <a:ext uri="{FF2B5EF4-FFF2-40B4-BE49-F238E27FC236}">
              <a16:creationId xmlns="" xmlns:a16="http://schemas.microsoft.com/office/drawing/2014/main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8344375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168</xdr:row>
      <xdr:rowOff>40821</xdr:rowOff>
    </xdr:from>
    <xdr:to>
      <xdr:col>3</xdr:col>
      <xdr:colOff>683524</xdr:colOff>
      <xdr:row>168</xdr:row>
      <xdr:rowOff>459678</xdr:rowOff>
    </xdr:to>
    <xdr:pic>
      <xdr:nvPicPr>
        <xdr:cNvPr id="250" name="Picture 63">
          <a:extLst>
            <a:ext uri="{FF2B5EF4-FFF2-40B4-BE49-F238E27FC236}">
              <a16:creationId xmlns=""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8847839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169</xdr:row>
      <xdr:rowOff>40821</xdr:rowOff>
    </xdr:from>
    <xdr:to>
      <xdr:col>3</xdr:col>
      <xdr:colOff>683524</xdr:colOff>
      <xdr:row>169</xdr:row>
      <xdr:rowOff>459678</xdr:rowOff>
    </xdr:to>
    <xdr:pic>
      <xdr:nvPicPr>
        <xdr:cNvPr id="251" name="Picture 63">
          <a:extLst>
            <a:ext uri="{FF2B5EF4-FFF2-40B4-BE49-F238E27FC236}">
              <a16:creationId xmlns="" xmlns:a16="http://schemas.microsoft.com/office/drawing/2014/main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9351303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166</xdr:row>
      <xdr:rowOff>34018</xdr:rowOff>
    </xdr:from>
    <xdr:to>
      <xdr:col>4</xdr:col>
      <xdr:colOff>655870</xdr:colOff>
      <xdr:row>166</xdr:row>
      <xdr:rowOff>434970</xdr:rowOff>
    </xdr:to>
    <xdr:pic>
      <xdr:nvPicPr>
        <xdr:cNvPr id="252" name="Picture 25">
          <a:extLst>
            <a:ext uri="{FF2B5EF4-FFF2-40B4-BE49-F238E27FC236}">
              <a16:creationId xmlns=""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8783410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167</xdr:row>
      <xdr:rowOff>54429</xdr:rowOff>
    </xdr:from>
    <xdr:to>
      <xdr:col>4</xdr:col>
      <xdr:colOff>660196</xdr:colOff>
      <xdr:row>167</xdr:row>
      <xdr:rowOff>419381</xdr:rowOff>
    </xdr:to>
    <xdr:pic>
      <xdr:nvPicPr>
        <xdr:cNvPr id="253" name="Picture 26">
          <a:extLst>
            <a:ext uri="{FF2B5EF4-FFF2-40B4-BE49-F238E27FC236}">
              <a16:creationId xmlns="" xmlns:a16="http://schemas.microsoft.com/office/drawing/2014/main" id="{00000000-0008-0000-02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8835798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168</xdr:row>
      <xdr:rowOff>34019</xdr:rowOff>
    </xdr:from>
    <xdr:to>
      <xdr:col>4</xdr:col>
      <xdr:colOff>653530</xdr:colOff>
      <xdr:row>168</xdr:row>
      <xdr:rowOff>452114</xdr:rowOff>
    </xdr:to>
    <xdr:pic>
      <xdr:nvPicPr>
        <xdr:cNvPr id="254" name="Picture 27">
          <a:extLst>
            <a:ext uri="{FF2B5EF4-FFF2-40B4-BE49-F238E27FC236}">
              <a16:creationId xmlns="" xmlns:a16="http://schemas.microsoft.com/office/drawing/2014/main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8884103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169</xdr:row>
      <xdr:rowOff>40824</xdr:rowOff>
    </xdr:from>
    <xdr:to>
      <xdr:col>4</xdr:col>
      <xdr:colOff>675297</xdr:colOff>
      <xdr:row>169</xdr:row>
      <xdr:rowOff>452253</xdr:rowOff>
    </xdr:to>
    <xdr:pic>
      <xdr:nvPicPr>
        <xdr:cNvPr id="255" name="Picture 28">
          <a:extLst>
            <a:ext uri="{FF2B5EF4-FFF2-40B4-BE49-F238E27FC236}">
              <a16:creationId xmlns="" xmlns:a16="http://schemas.microsoft.com/office/drawing/2014/main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893513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170</xdr:row>
      <xdr:rowOff>47625</xdr:rowOff>
    </xdr:from>
    <xdr:to>
      <xdr:col>3</xdr:col>
      <xdr:colOff>691820</xdr:colOff>
      <xdr:row>170</xdr:row>
      <xdr:rowOff>438673</xdr:rowOff>
    </xdr:to>
    <xdr:pic>
      <xdr:nvPicPr>
        <xdr:cNvPr id="4160" name="Picture 64">
          <a:extLst>
            <a:ext uri="{FF2B5EF4-FFF2-40B4-BE49-F238E27FC236}">
              <a16:creationId xmlns="" xmlns:a16="http://schemas.microsoft.com/office/drawing/2014/main" id="{00000000-0008-0000-0200-00004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796767" y="89861571"/>
          <a:ext cx="596571" cy="391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171</xdr:row>
      <xdr:rowOff>47625</xdr:rowOff>
    </xdr:from>
    <xdr:to>
      <xdr:col>3</xdr:col>
      <xdr:colOff>682107</xdr:colOff>
      <xdr:row>171</xdr:row>
      <xdr:rowOff>446101</xdr:rowOff>
    </xdr:to>
    <xdr:pic>
      <xdr:nvPicPr>
        <xdr:cNvPr id="4161" name="Picture 65">
          <a:extLst>
            <a:ext uri="{FF2B5EF4-FFF2-40B4-BE49-F238E27FC236}">
              <a16:creationId xmlns="" xmlns:a16="http://schemas.microsoft.com/office/drawing/2014/main" id="{00000000-0008-0000-0200-00004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96768" y="90365036"/>
          <a:ext cx="586857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172</xdr:row>
      <xdr:rowOff>47626</xdr:rowOff>
    </xdr:from>
    <xdr:to>
      <xdr:col>3</xdr:col>
      <xdr:colOff>689535</xdr:colOff>
      <xdr:row>172</xdr:row>
      <xdr:rowOff>440007</xdr:rowOff>
    </xdr:to>
    <xdr:pic>
      <xdr:nvPicPr>
        <xdr:cNvPr id="4162" name="Picture 66">
          <a:extLst>
            <a:ext uri="{FF2B5EF4-FFF2-40B4-BE49-F238E27FC236}">
              <a16:creationId xmlns="" xmlns:a16="http://schemas.microsoft.com/office/drawing/2014/main" id="{00000000-0008-0000-0200-00004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796767" y="90868501"/>
          <a:ext cx="594286" cy="3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74574</xdr:colOff>
      <xdr:row>56</xdr:row>
      <xdr:rowOff>14653</xdr:rowOff>
    </xdr:from>
    <xdr:to>
      <xdr:col>3</xdr:col>
      <xdr:colOff>736981</xdr:colOff>
      <xdr:row>56</xdr:row>
      <xdr:rowOff>483576</xdr:rowOff>
    </xdr:to>
    <xdr:pic>
      <xdr:nvPicPr>
        <xdr:cNvPr id="15363" name="Picture 3">
          <a:extLst>
            <a:ext uri="{FF2B5EF4-FFF2-40B4-BE49-F238E27FC236}">
              <a16:creationId xmlns="" xmlns:a16="http://schemas.microsoft.com/office/drawing/2014/main" id="{00000000-0008-0000-02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71382" y="3307373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57</xdr:row>
      <xdr:rowOff>21981</xdr:rowOff>
    </xdr:from>
    <xdr:to>
      <xdr:col>3</xdr:col>
      <xdr:colOff>735676</xdr:colOff>
      <xdr:row>57</xdr:row>
      <xdr:rowOff>490904</xdr:rowOff>
    </xdr:to>
    <xdr:pic>
      <xdr:nvPicPr>
        <xdr:cNvPr id="229" name="Picture 3">
          <a:extLst>
            <a:ext uri="{FF2B5EF4-FFF2-40B4-BE49-F238E27FC236}">
              <a16:creationId xmlns=""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70077" y="33586616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71804</xdr:colOff>
      <xdr:row>58</xdr:row>
      <xdr:rowOff>20515</xdr:rowOff>
    </xdr:from>
    <xdr:to>
      <xdr:col>3</xdr:col>
      <xdr:colOff>734211</xdr:colOff>
      <xdr:row>58</xdr:row>
      <xdr:rowOff>489438</xdr:rowOff>
    </xdr:to>
    <xdr:pic>
      <xdr:nvPicPr>
        <xdr:cNvPr id="238" name="Picture 3">
          <a:extLst>
            <a:ext uri="{FF2B5EF4-FFF2-40B4-BE49-F238E27FC236}">
              <a16:creationId xmlns=""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68612" y="34090707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84992</xdr:colOff>
      <xdr:row>59</xdr:row>
      <xdr:rowOff>19051</xdr:rowOff>
    </xdr:from>
    <xdr:to>
      <xdr:col>3</xdr:col>
      <xdr:colOff>747399</xdr:colOff>
      <xdr:row>59</xdr:row>
      <xdr:rowOff>487974</xdr:rowOff>
    </xdr:to>
    <xdr:pic>
      <xdr:nvPicPr>
        <xdr:cNvPr id="239" name="Picture 3">
          <a:extLst>
            <a:ext uri="{FF2B5EF4-FFF2-40B4-BE49-F238E27FC236}">
              <a16:creationId xmlns=""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81800" y="34594801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68873</xdr:colOff>
      <xdr:row>60</xdr:row>
      <xdr:rowOff>24912</xdr:rowOff>
    </xdr:from>
    <xdr:to>
      <xdr:col>3</xdr:col>
      <xdr:colOff>731280</xdr:colOff>
      <xdr:row>60</xdr:row>
      <xdr:rowOff>493835</xdr:rowOff>
    </xdr:to>
    <xdr:pic>
      <xdr:nvPicPr>
        <xdr:cNvPr id="240" name="Picture 3">
          <a:extLst>
            <a:ext uri="{FF2B5EF4-FFF2-40B4-BE49-F238E27FC236}">
              <a16:creationId xmlns=""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65681" y="3510622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95137</xdr:colOff>
      <xdr:row>81</xdr:row>
      <xdr:rowOff>35589</xdr:rowOff>
    </xdr:from>
    <xdr:to>
      <xdr:col>3</xdr:col>
      <xdr:colOff>723901</xdr:colOff>
      <xdr:row>81</xdr:row>
      <xdr:rowOff>476251</xdr:rowOff>
    </xdr:to>
    <xdr:pic>
      <xdr:nvPicPr>
        <xdr:cNvPr id="15364" name="Picture 4">
          <a:extLst>
            <a:ext uri="{FF2B5EF4-FFF2-40B4-BE49-F238E27FC236}">
              <a16:creationId xmlns="" xmlns:a16="http://schemas.microsoft.com/office/drawing/2014/main" id="{00000000-0008-0000-0200-00000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791212" y="45669864"/>
          <a:ext cx="628764" cy="440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129805</xdr:colOff>
      <xdr:row>82</xdr:row>
      <xdr:rowOff>34567</xdr:rowOff>
    </xdr:from>
    <xdr:to>
      <xdr:col>3</xdr:col>
      <xdr:colOff>752475</xdr:colOff>
      <xdr:row>82</xdr:row>
      <xdr:rowOff>476250</xdr:rowOff>
    </xdr:to>
    <xdr:pic>
      <xdr:nvPicPr>
        <xdr:cNvPr id="15365" name="Picture 5">
          <a:extLst>
            <a:ext uri="{FF2B5EF4-FFF2-40B4-BE49-F238E27FC236}">
              <a16:creationId xmlns="" xmlns:a16="http://schemas.microsoft.com/office/drawing/2014/main" id="{00000000-0008-0000-0200-00000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825880" y="46173667"/>
          <a:ext cx="622670" cy="441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72770</xdr:colOff>
      <xdr:row>83</xdr:row>
      <xdr:rowOff>9525</xdr:rowOff>
    </xdr:from>
    <xdr:to>
      <xdr:col>3</xdr:col>
      <xdr:colOff>753229</xdr:colOff>
      <xdr:row>83</xdr:row>
      <xdr:rowOff>492125</xdr:rowOff>
    </xdr:to>
    <xdr:pic>
      <xdr:nvPicPr>
        <xdr:cNvPr id="15366" name="Picture 6">
          <a:extLst>
            <a:ext uri="{FF2B5EF4-FFF2-40B4-BE49-F238E27FC236}">
              <a16:creationId xmlns="" xmlns:a16="http://schemas.microsoft.com/office/drawing/2014/main" id="{00000000-0008-0000-0200-00000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768845" y="46653450"/>
          <a:ext cx="680459" cy="48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104775</xdr:colOff>
      <xdr:row>84</xdr:row>
      <xdr:rowOff>18546</xdr:rowOff>
    </xdr:from>
    <xdr:to>
      <xdr:col>3</xdr:col>
      <xdr:colOff>752475</xdr:colOff>
      <xdr:row>84</xdr:row>
      <xdr:rowOff>478110</xdr:rowOff>
    </xdr:to>
    <xdr:pic>
      <xdr:nvPicPr>
        <xdr:cNvPr id="15367" name="Picture 7">
          <a:extLst>
            <a:ext uri="{FF2B5EF4-FFF2-40B4-BE49-F238E27FC236}">
              <a16:creationId xmlns="" xmlns:a16="http://schemas.microsoft.com/office/drawing/2014/main" id="{00000000-0008-0000-0200-00000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800850" y="47167296"/>
          <a:ext cx="647700" cy="4595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85</xdr:row>
      <xdr:rowOff>19636</xdr:rowOff>
    </xdr:from>
    <xdr:to>
      <xdr:col>3</xdr:col>
      <xdr:colOff>733425</xdr:colOff>
      <xdr:row>85</xdr:row>
      <xdr:rowOff>485775</xdr:rowOff>
    </xdr:to>
    <xdr:pic>
      <xdr:nvPicPr>
        <xdr:cNvPr id="15368" name="Picture 8">
          <a:extLst>
            <a:ext uri="{FF2B5EF4-FFF2-40B4-BE49-F238E27FC236}">
              <a16:creationId xmlns="" xmlns:a16="http://schemas.microsoft.com/office/drawing/2014/main" id="{00000000-0008-0000-0200-00000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772275" y="47673211"/>
          <a:ext cx="657225" cy="466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70618</xdr:colOff>
      <xdr:row>40</xdr:row>
      <xdr:rowOff>16959</xdr:rowOff>
    </xdr:from>
    <xdr:to>
      <xdr:col>3</xdr:col>
      <xdr:colOff>733425</xdr:colOff>
      <xdr:row>40</xdr:row>
      <xdr:rowOff>485775</xdr:rowOff>
    </xdr:to>
    <xdr:pic>
      <xdr:nvPicPr>
        <xdr:cNvPr id="15370" name="Picture 10">
          <a:extLst>
            <a:ext uri="{FF2B5EF4-FFF2-40B4-BE49-F238E27FC236}">
              <a16:creationId xmlns="" xmlns:a16="http://schemas.microsoft.com/office/drawing/2014/main" id="{00000000-0008-0000-0200-00000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766693" y="24953409"/>
          <a:ext cx="662807" cy="468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85725</xdr:colOff>
      <xdr:row>41</xdr:row>
      <xdr:rowOff>19050</xdr:rowOff>
    </xdr:from>
    <xdr:to>
      <xdr:col>3</xdr:col>
      <xdr:colOff>748260</xdr:colOff>
      <xdr:row>41</xdr:row>
      <xdr:rowOff>485775</xdr:rowOff>
    </xdr:to>
    <xdr:pic>
      <xdr:nvPicPr>
        <xdr:cNvPr id="15371" name="Picture 11">
          <a:extLst>
            <a:ext uri="{FF2B5EF4-FFF2-40B4-BE49-F238E27FC236}">
              <a16:creationId xmlns="" xmlns:a16="http://schemas.microsoft.com/office/drawing/2014/main" id="{00000000-0008-0000-0200-00000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781800" y="25460325"/>
          <a:ext cx="66253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95934</xdr:colOff>
      <xdr:row>42</xdr:row>
      <xdr:rowOff>9526</xdr:rowOff>
    </xdr:from>
    <xdr:to>
      <xdr:col>3</xdr:col>
      <xdr:colOff>769524</xdr:colOff>
      <xdr:row>42</xdr:row>
      <xdr:rowOff>485775</xdr:rowOff>
    </xdr:to>
    <xdr:pic>
      <xdr:nvPicPr>
        <xdr:cNvPr id="15372" name="Picture 12">
          <a:extLst>
            <a:ext uri="{FF2B5EF4-FFF2-40B4-BE49-F238E27FC236}">
              <a16:creationId xmlns="" xmlns:a16="http://schemas.microsoft.com/office/drawing/2014/main" id="{00000000-0008-0000-0200-00000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92009" y="25955626"/>
          <a:ext cx="673590" cy="476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43</xdr:row>
      <xdr:rowOff>9525</xdr:rowOff>
    </xdr:from>
    <xdr:to>
      <xdr:col>3</xdr:col>
      <xdr:colOff>752158</xdr:colOff>
      <xdr:row>43</xdr:row>
      <xdr:rowOff>495300</xdr:rowOff>
    </xdr:to>
    <xdr:pic>
      <xdr:nvPicPr>
        <xdr:cNvPr id="15373" name="Picture 13">
          <a:extLst>
            <a:ext uri="{FF2B5EF4-FFF2-40B4-BE49-F238E27FC236}">
              <a16:creationId xmlns="" xmlns:a16="http://schemas.microsoft.com/office/drawing/2014/main" id="{00000000-0008-0000-0200-00000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762750" y="26460450"/>
          <a:ext cx="68548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78428</xdr:colOff>
      <xdr:row>44</xdr:row>
      <xdr:rowOff>9526</xdr:rowOff>
    </xdr:from>
    <xdr:to>
      <xdr:col>3</xdr:col>
      <xdr:colOff>750555</xdr:colOff>
      <xdr:row>44</xdr:row>
      <xdr:rowOff>485776</xdr:rowOff>
    </xdr:to>
    <xdr:pic>
      <xdr:nvPicPr>
        <xdr:cNvPr id="15374" name="Picture 14">
          <a:extLst>
            <a:ext uri="{FF2B5EF4-FFF2-40B4-BE49-F238E27FC236}">
              <a16:creationId xmlns="" xmlns:a16="http://schemas.microsoft.com/office/drawing/2014/main" id="{00000000-0008-0000-0200-00000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74503" y="26965276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28576</xdr:colOff>
      <xdr:row>44</xdr:row>
      <xdr:rowOff>28575</xdr:rowOff>
    </xdr:from>
    <xdr:to>
      <xdr:col>4</xdr:col>
      <xdr:colOff>643624</xdr:colOff>
      <xdr:row>44</xdr:row>
      <xdr:rowOff>429527</xdr:rowOff>
    </xdr:to>
    <xdr:pic>
      <xdr:nvPicPr>
        <xdr:cNvPr id="243" name="Picture 25">
          <a:extLst>
            <a:ext uri="{FF2B5EF4-FFF2-40B4-BE49-F238E27FC236}">
              <a16:creationId xmlns="" xmlns:a16="http://schemas.microsoft.com/office/drawing/2014/main" id="{00000000-0008-0000-02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4276" y="26984325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45</xdr:row>
      <xdr:rowOff>48987</xdr:rowOff>
    </xdr:from>
    <xdr:to>
      <xdr:col>4</xdr:col>
      <xdr:colOff>647950</xdr:colOff>
      <xdr:row>45</xdr:row>
      <xdr:rowOff>413939</xdr:rowOff>
    </xdr:to>
    <xdr:pic>
      <xdr:nvPicPr>
        <xdr:cNvPr id="244" name="Picture 26">
          <a:extLst>
            <a:ext uri="{FF2B5EF4-FFF2-40B4-BE49-F238E27FC236}">
              <a16:creationId xmlns="" xmlns:a16="http://schemas.microsoft.com/office/drawing/2014/main" id="{00000000-0008-0000-02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1079" y="275095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46</xdr:row>
      <xdr:rowOff>28577</xdr:rowOff>
    </xdr:from>
    <xdr:to>
      <xdr:col>4</xdr:col>
      <xdr:colOff>641284</xdr:colOff>
      <xdr:row>46</xdr:row>
      <xdr:rowOff>446672</xdr:rowOff>
    </xdr:to>
    <xdr:pic>
      <xdr:nvPicPr>
        <xdr:cNvPr id="245" name="Picture 27">
          <a:extLst>
            <a:ext uri="{FF2B5EF4-FFF2-40B4-BE49-F238E27FC236}">
              <a16:creationId xmlns="" xmlns:a16="http://schemas.microsoft.com/office/drawing/2014/main" id="{00000000-0008-0000-02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1079" y="279939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47</xdr:row>
      <xdr:rowOff>35381</xdr:rowOff>
    </xdr:from>
    <xdr:to>
      <xdr:col>4</xdr:col>
      <xdr:colOff>663051</xdr:colOff>
      <xdr:row>47</xdr:row>
      <xdr:rowOff>446810</xdr:rowOff>
    </xdr:to>
    <xdr:pic>
      <xdr:nvPicPr>
        <xdr:cNvPr id="246" name="Picture 28">
          <a:extLst>
            <a:ext uri="{FF2B5EF4-FFF2-40B4-BE49-F238E27FC236}">
              <a16:creationId xmlns="" xmlns:a16="http://schemas.microsoft.com/office/drawing/2014/main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4275" y="285056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45</xdr:row>
      <xdr:rowOff>9525</xdr:rowOff>
    </xdr:from>
    <xdr:to>
      <xdr:col>3</xdr:col>
      <xdr:colOff>738802</xdr:colOff>
      <xdr:row>45</xdr:row>
      <xdr:rowOff>485775</xdr:rowOff>
    </xdr:to>
    <xdr:pic>
      <xdr:nvPicPr>
        <xdr:cNvPr id="247" name="Picture 14">
          <a:extLst>
            <a:ext uri="{FF2B5EF4-FFF2-40B4-BE49-F238E27FC236}">
              <a16:creationId xmlns="" xmlns:a16="http://schemas.microsoft.com/office/drawing/2014/main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747010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46</xdr:row>
      <xdr:rowOff>9525</xdr:rowOff>
    </xdr:from>
    <xdr:to>
      <xdr:col>3</xdr:col>
      <xdr:colOff>738802</xdr:colOff>
      <xdr:row>46</xdr:row>
      <xdr:rowOff>485775</xdr:rowOff>
    </xdr:to>
    <xdr:pic>
      <xdr:nvPicPr>
        <xdr:cNvPr id="256" name="Picture 14">
          <a:extLst>
            <a:ext uri="{FF2B5EF4-FFF2-40B4-BE49-F238E27FC236}">
              <a16:creationId xmlns="" xmlns:a16="http://schemas.microsoft.com/office/drawing/2014/main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7974925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47</xdr:row>
      <xdr:rowOff>9525</xdr:rowOff>
    </xdr:from>
    <xdr:to>
      <xdr:col>3</xdr:col>
      <xdr:colOff>738802</xdr:colOff>
      <xdr:row>47</xdr:row>
      <xdr:rowOff>485775</xdr:rowOff>
    </xdr:to>
    <xdr:pic>
      <xdr:nvPicPr>
        <xdr:cNvPr id="257" name="Picture 14">
          <a:extLst>
            <a:ext uri="{FF2B5EF4-FFF2-40B4-BE49-F238E27FC236}">
              <a16:creationId xmlns="" xmlns:a16="http://schemas.microsoft.com/office/drawing/2014/main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847975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87312</xdr:colOff>
      <xdr:row>96</xdr:row>
      <xdr:rowOff>23813</xdr:rowOff>
    </xdr:from>
    <xdr:to>
      <xdr:col>3</xdr:col>
      <xdr:colOff>776435</xdr:colOff>
      <xdr:row>97</xdr:row>
      <xdr:rowOff>1588</xdr:rowOff>
    </xdr:to>
    <xdr:pic>
      <xdr:nvPicPr>
        <xdr:cNvPr id="15375" name="Picture 15">
          <a:extLst>
            <a:ext uri="{FF2B5EF4-FFF2-40B4-BE49-F238E27FC236}">
              <a16:creationId xmlns="" xmlns:a16="http://schemas.microsoft.com/office/drawing/2014/main" id="{00000000-0008-0000-0200-00000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786562" y="53562251"/>
          <a:ext cx="68912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111</xdr:row>
      <xdr:rowOff>15875</xdr:rowOff>
    </xdr:from>
    <xdr:to>
      <xdr:col>3</xdr:col>
      <xdr:colOff>762000</xdr:colOff>
      <xdr:row>111</xdr:row>
      <xdr:rowOff>490008</xdr:rowOff>
    </xdr:to>
    <xdr:pic>
      <xdr:nvPicPr>
        <xdr:cNvPr id="15376" name="Picture 16">
          <a:extLst>
            <a:ext uri="{FF2B5EF4-FFF2-40B4-BE49-F238E27FC236}">
              <a16:creationId xmlns="" xmlns:a16="http://schemas.microsoft.com/office/drawing/2014/main" id="{00000000-0008-0000-0200-00001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794500" y="61174313"/>
          <a:ext cx="666750" cy="474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84256</xdr:colOff>
      <xdr:row>128</xdr:row>
      <xdr:rowOff>23812</xdr:rowOff>
    </xdr:from>
    <xdr:to>
      <xdr:col>3</xdr:col>
      <xdr:colOff>741662</xdr:colOff>
      <xdr:row>128</xdr:row>
      <xdr:rowOff>492125</xdr:rowOff>
    </xdr:to>
    <xdr:pic>
      <xdr:nvPicPr>
        <xdr:cNvPr id="14337" name="Picture 1">
          <a:extLst>
            <a:ext uri="{FF2B5EF4-FFF2-40B4-BE49-F238E27FC236}">
              <a16:creationId xmlns="" xmlns:a16="http://schemas.microsoft.com/office/drawing/2014/main" id="{00000000-0008-0000-02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783506" y="69818250"/>
          <a:ext cx="657406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72893</xdr:colOff>
      <xdr:row>129</xdr:row>
      <xdr:rowOff>23812</xdr:rowOff>
    </xdr:from>
    <xdr:to>
      <xdr:col>3</xdr:col>
      <xdr:colOff>730250</xdr:colOff>
      <xdr:row>129</xdr:row>
      <xdr:rowOff>490553</xdr:rowOff>
    </xdr:to>
    <xdr:pic>
      <xdr:nvPicPr>
        <xdr:cNvPr id="14338" name="Picture 2">
          <a:extLst>
            <a:ext uri="{FF2B5EF4-FFF2-40B4-BE49-F238E27FC236}">
              <a16:creationId xmlns="" xmlns:a16="http://schemas.microsoft.com/office/drawing/2014/main" id="{00000000-0008-0000-0200-000002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772143" y="70326250"/>
          <a:ext cx="657357" cy="466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55563</xdr:colOff>
      <xdr:row>130</xdr:row>
      <xdr:rowOff>15769</xdr:rowOff>
    </xdr:from>
    <xdr:to>
      <xdr:col>3</xdr:col>
      <xdr:colOff>724259</xdr:colOff>
      <xdr:row>130</xdr:row>
      <xdr:rowOff>492125</xdr:rowOff>
    </xdr:to>
    <xdr:pic>
      <xdr:nvPicPr>
        <xdr:cNvPr id="14339" name="Picture 3">
          <a:extLst>
            <a:ext uri="{FF2B5EF4-FFF2-40B4-BE49-F238E27FC236}">
              <a16:creationId xmlns="" xmlns:a16="http://schemas.microsoft.com/office/drawing/2014/main" id="{00000000-0008-0000-02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754813" y="70826207"/>
          <a:ext cx="668696" cy="476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131</xdr:row>
      <xdr:rowOff>7938</xdr:rowOff>
    </xdr:from>
    <xdr:to>
      <xdr:col>3</xdr:col>
      <xdr:colOff>754233</xdr:colOff>
      <xdr:row>132</xdr:row>
      <xdr:rowOff>530</xdr:rowOff>
    </xdr:to>
    <xdr:pic>
      <xdr:nvPicPr>
        <xdr:cNvPr id="14340" name="Picture 4">
          <a:extLst>
            <a:ext uri="{FF2B5EF4-FFF2-40B4-BE49-F238E27FC236}">
              <a16:creationId xmlns="" xmlns:a16="http://schemas.microsoft.com/office/drawing/2014/main" id="{00000000-0008-0000-0200-000004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762750" y="71326376"/>
          <a:ext cx="690733" cy="492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81211</xdr:colOff>
      <xdr:row>132</xdr:row>
      <xdr:rowOff>15875</xdr:rowOff>
    </xdr:from>
    <xdr:to>
      <xdr:col>3</xdr:col>
      <xdr:colOff>752936</xdr:colOff>
      <xdr:row>132</xdr:row>
      <xdr:rowOff>492125</xdr:rowOff>
    </xdr:to>
    <xdr:pic>
      <xdr:nvPicPr>
        <xdr:cNvPr id="14341" name="Picture 5">
          <a:extLst>
            <a:ext uri="{FF2B5EF4-FFF2-40B4-BE49-F238E27FC236}">
              <a16:creationId xmlns="" xmlns:a16="http://schemas.microsoft.com/office/drawing/2014/main" id="{00000000-0008-0000-0200-00000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80461" y="71842313"/>
          <a:ext cx="67172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161</xdr:row>
      <xdr:rowOff>15876</xdr:rowOff>
    </xdr:from>
    <xdr:to>
      <xdr:col>3</xdr:col>
      <xdr:colOff>738334</xdr:colOff>
      <xdr:row>161</xdr:row>
      <xdr:rowOff>492126</xdr:rowOff>
    </xdr:to>
    <xdr:pic>
      <xdr:nvPicPr>
        <xdr:cNvPr id="14342" name="Picture 6">
          <a:extLst>
            <a:ext uri="{FF2B5EF4-FFF2-40B4-BE49-F238E27FC236}">
              <a16:creationId xmlns="" xmlns:a16="http://schemas.microsoft.com/office/drawing/2014/main" id="{00000000-0008-0000-0200-000006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762750" y="86574314"/>
          <a:ext cx="674834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173</xdr:row>
      <xdr:rowOff>23813</xdr:rowOff>
    </xdr:from>
    <xdr:to>
      <xdr:col>3</xdr:col>
      <xdr:colOff>735437</xdr:colOff>
      <xdr:row>174</xdr:row>
      <xdr:rowOff>530</xdr:rowOff>
    </xdr:to>
    <xdr:pic>
      <xdr:nvPicPr>
        <xdr:cNvPr id="14343" name="Picture 7">
          <a:extLst>
            <a:ext uri="{FF2B5EF4-FFF2-40B4-BE49-F238E27FC236}">
              <a16:creationId xmlns="" xmlns:a16="http://schemas.microsoft.com/office/drawing/2014/main" id="{00000000-0008-0000-0200-00000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62750" y="92678251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79375</xdr:colOff>
      <xdr:row>176</xdr:row>
      <xdr:rowOff>15875</xdr:rowOff>
    </xdr:from>
    <xdr:to>
      <xdr:col>3</xdr:col>
      <xdr:colOff>751312</xdr:colOff>
      <xdr:row>176</xdr:row>
      <xdr:rowOff>492125</xdr:rowOff>
    </xdr:to>
    <xdr:pic>
      <xdr:nvPicPr>
        <xdr:cNvPr id="241" name="Picture 7">
          <a:extLst>
            <a:ext uri="{FF2B5EF4-FFF2-40B4-BE49-F238E27FC236}">
              <a16:creationId xmlns=""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8625" y="94194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</xdr:colOff>
      <xdr:row>174</xdr:row>
      <xdr:rowOff>15875</xdr:rowOff>
    </xdr:from>
    <xdr:to>
      <xdr:col>3</xdr:col>
      <xdr:colOff>743374</xdr:colOff>
      <xdr:row>174</xdr:row>
      <xdr:rowOff>492125</xdr:rowOff>
    </xdr:to>
    <xdr:pic>
      <xdr:nvPicPr>
        <xdr:cNvPr id="242" name="Picture 7">
          <a:extLst>
            <a:ext uri="{FF2B5EF4-FFF2-40B4-BE49-F238E27FC236}">
              <a16:creationId xmlns="" xmlns:a16="http://schemas.microsoft.com/office/drawing/2014/main" id="{00000000-0008-0000-02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687" y="93178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71438</xdr:colOff>
      <xdr:row>175</xdr:row>
      <xdr:rowOff>15875</xdr:rowOff>
    </xdr:from>
    <xdr:to>
      <xdr:col>3</xdr:col>
      <xdr:colOff>743375</xdr:colOff>
      <xdr:row>175</xdr:row>
      <xdr:rowOff>492125</xdr:rowOff>
    </xdr:to>
    <xdr:pic>
      <xdr:nvPicPr>
        <xdr:cNvPr id="258" name="Picture 7">
          <a:extLst>
            <a:ext uri="{FF2B5EF4-FFF2-40B4-BE49-F238E27FC236}">
              <a16:creationId xmlns="" xmlns:a16="http://schemas.microsoft.com/office/drawing/2014/main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688" y="93686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71438</xdr:colOff>
      <xdr:row>173</xdr:row>
      <xdr:rowOff>79375</xdr:rowOff>
    </xdr:from>
    <xdr:to>
      <xdr:col>4</xdr:col>
      <xdr:colOff>686486</xdr:colOff>
      <xdr:row>173</xdr:row>
      <xdr:rowOff>480327</xdr:rowOff>
    </xdr:to>
    <xdr:pic>
      <xdr:nvPicPr>
        <xdr:cNvPr id="259" name="Picture 25">
          <a:extLst>
            <a:ext uri="{FF2B5EF4-FFF2-40B4-BE49-F238E27FC236}">
              <a16:creationId xmlns="" xmlns:a16="http://schemas.microsoft.com/office/drawing/2014/main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80313" y="92733813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174</xdr:row>
      <xdr:rowOff>99786</xdr:rowOff>
    </xdr:from>
    <xdr:to>
      <xdr:col>4</xdr:col>
      <xdr:colOff>690812</xdr:colOff>
      <xdr:row>174</xdr:row>
      <xdr:rowOff>464738</xdr:rowOff>
    </xdr:to>
    <xdr:pic>
      <xdr:nvPicPr>
        <xdr:cNvPr id="260" name="Picture 26">
          <a:extLst>
            <a:ext uri="{FF2B5EF4-FFF2-40B4-BE49-F238E27FC236}">
              <a16:creationId xmlns="" xmlns:a16="http://schemas.microsoft.com/office/drawing/2014/main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87116" y="9326222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175</xdr:row>
      <xdr:rowOff>79376</xdr:rowOff>
    </xdr:from>
    <xdr:to>
      <xdr:col>4</xdr:col>
      <xdr:colOff>684146</xdr:colOff>
      <xdr:row>175</xdr:row>
      <xdr:rowOff>497471</xdr:rowOff>
    </xdr:to>
    <xdr:pic>
      <xdr:nvPicPr>
        <xdr:cNvPr id="261" name="Picture 27">
          <a:extLst>
            <a:ext uri="{FF2B5EF4-FFF2-40B4-BE49-F238E27FC236}">
              <a16:creationId xmlns="" xmlns:a16="http://schemas.microsoft.com/office/drawing/2014/main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87116" y="9374981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71437</xdr:colOff>
      <xdr:row>176</xdr:row>
      <xdr:rowOff>86181</xdr:rowOff>
    </xdr:from>
    <xdr:to>
      <xdr:col>4</xdr:col>
      <xdr:colOff>675409</xdr:colOff>
      <xdr:row>176</xdr:row>
      <xdr:rowOff>477830</xdr:rowOff>
    </xdr:to>
    <xdr:pic>
      <xdr:nvPicPr>
        <xdr:cNvPr id="262" name="Picture 28">
          <a:extLst>
            <a:ext uri="{FF2B5EF4-FFF2-40B4-BE49-F238E27FC236}">
              <a16:creationId xmlns="" xmlns:a16="http://schemas.microsoft.com/office/drawing/2014/main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78869" y="93197386"/>
          <a:ext cx="603972" cy="391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58615</xdr:colOff>
      <xdr:row>177</xdr:row>
      <xdr:rowOff>15339</xdr:rowOff>
    </xdr:from>
    <xdr:to>
      <xdr:col>3</xdr:col>
      <xdr:colOff>747346</xdr:colOff>
      <xdr:row>177</xdr:row>
      <xdr:rowOff>495985</xdr:rowOff>
    </xdr:to>
    <xdr:pic>
      <xdr:nvPicPr>
        <xdr:cNvPr id="14344" name="Picture 8">
          <a:extLst>
            <a:ext uri="{FF2B5EF4-FFF2-40B4-BE49-F238E27FC236}">
              <a16:creationId xmlns="" xmlns:a16="http://schemas.microsoft.com/office/drawing/2014/main" id="{00000000-0008-0000-0200-000008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755423" y="94246897"/>
          <a:ext cx="688731" cy="480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178</xdr:row>
      <xdr:rowOff>14654</xdr:rowOff>
    </xdr:from>
    <xdr:to>
      <xdr:col>3</xdr:col>
      <xdr:colOff>750866</xdr:colOff>
      <xdr:row>178</xdr:row>
      <xdr:rowOff>498231</xdr:rowOff>
    </xdr:to>
    <xdr:pic>
      <xdr:nvPicPr>
        <xdr:cNvPr id="14345" name="Picture 9">
          <a:extLst>
            <a:ext uri="{FF2B5EF4-FFF2-40B4-BE49-F238E27FC236}">
              <a16:creationId xmlns="" xmlns:a16="http://schemas.microsoft.com/office/drawing/2014/main" id="{00000000-0008-0000-02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770077" y="94751769"/>
          <a:ext cx="677597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179</xdr:row>
      <xdr:rowOff>21980</xdr:rowOff>
    </xdr:from>
    <xdr:to>
      <xdr:col>3</xdr:col>
      <xdr:colOff>747347</xdr:colOff>
      <xdr:row>179</xdr:row>
      <xdr:rowOff>484275</xdr:rowOff>
    </xdr:to>
    <xdr:pic>
      <xdr:nvPicPr>
        <xdr:cNvPr id="14346" name="Picture 10">
          <a:extLst>
            <a:ext uri="{FF2B5EF4-FFF2-40B4-BE49-F238E27FC236}">
              <a16:creationId xmlns="" xmlns:a16="http://schemas.microsoft.com/office/drawing/2014/main" id="{00000000-0008-0000-0200-00000A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792059" y="95264653"/>
          <a:ext cx="652096" cy="462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73270</xdr:colOff>
      <xdr:row>180</xdr:row>
      <xdr:rowOff>7327</xdr:rowOff>
    </xdr:from>
    <xdr:to>
      <xdr:col>3</xdr:col>
      <xdr:colOff>764014</xdr:colOff>
      <xdr:row>180</xdr:row>
      <xdr:rowOff>490904</xdr:rowOff>
    </xdr:to>
    <xdr:pic>
      <xdr:nvPicPr>
        <xdr:cNvPr id="14347" name="Picture 11">
          <a:extLst>
            <a:ext uri="{FF2B5EF4-FFF2-40B4-BE49-F238E27FC236}">
              <a16:creationId xmlns="" xmlns:a16="http://schemas.microsoft.com/office/drawing/2014/main" id="{00000000-0008-0000-0200-00000B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770078" y="95755558"/>
          <a:ext cx="690744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77532</xdr:colOff>
      <xdr:row>55</xdr:row>
      <xdr:rowOff>23812</xdr:rowOff>
    </xdr:from>
    <xdr:to>
      <xdr:col>3</xdr:col>
      <xdr:colOff>734234</xdr:colOff>
      <xdr:row>55</xdr:row>
      <xdr:rowOff>492125</xdr:rowOff>
    </xdr:to>
    <xdr:pic>
      <xdr:nvPicPr>
        <xdr:cNvPr id="18" name="Picture 1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776782" y="30702250"/>
          <a:ext cx="656702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BODOVACI%20KARTY/PLANOVAC%20PRACOVNI%20VERZE%2002-04-2023%20STUDENEC%20RO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ánovač"/>
      <sheetName val="Seznam karet"/>
      <sheetName val="ASISTENT BODOVANI"/>
      <sheetName val="ZAPIS BODY UNI"/>
      <sheetName val="ZAPIS BODY CVIKY"/>
      <sheetName val="STARTOVACI LISTINA"/>
      <sheetName val="harmonogram"/>
      <sheetName val="výsledková listina"/>
      <sheetName val="List1"/>
    </sheetNames>
    <sheetDataSet>
      <sheetData sheetId="0"/>
      <sheetData sheetId="1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2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CB465"/>
  <sheetViews>
    <sheetView showGridLines="0" topLeftCell="P1" zoomScale="80" zoomScaleNormal="80" workbookViewId="0">
      <selection activeCell="AJ4" sqref="AJ4"/>
    </sheetView>
  </sheetViews>
  <sheetFormatPr defaultColWidth="11" defaultRowHeight="15"/>
  <cols>
    <col min="1" max="1" width="1.28515625" customWidth="1"/>
    <col min="2" max="31" width="4.140625" style="1" customWidth="1"/>
    <col min="32" max="32" width="71.140625" style="2" customWidth="1"/>
    <col min="33" max="33" width="1.28515625" style="2" customWidth="1"/>
    <col min="34" max="34" width="4.5703125" style="3" customWidth="1"/>
    <col min="35" max="35" width="5.5703125" style="3" customWidth="1"/>
    <col min="36" max="36" width="4.5703125" style="4" customWidth="1"/>
    <col min="37" max="37" width="91.7109375" style="5" customWidth="1"/>
    <col min="38" max="38" width="63.42578125" style="6" customWidth="1"/>
    <col min="39" max="80" width="10.5703125" style="6" customWidth="1"/>
    <col min="81" max="81" width="4.5703125" style="7" customWidth="1"/>
    <col min="82" max="16384" width="11" style="7"/>
  </cols>
  <sheetData>
    <row r="1" spans="2:37" ht="10.5" customHeight="1" thickBot="1">
      <c r="AB1" s="229"/>
      <c r="AC1" s="229"/>
      <c r="AF1" s="231"/>
      <c r="AG1" s="122"/>
      <c r="AH1" s="209" t="s">
        <v>410</v>
      </c>
      <c r="AI1" s="209"/>
      <c r="AJ1" s="209"/>
      <c r="AK1" s="210"/>
    </row>
    <row r="2" spans="2:37" ht="15" customHeight="1" thickBot="1">
      <c r="B2" s="214" t="s">
        <v>49</v>
      </c>
      <c r="C2" s="214"/>
      <c r="D2" s="214"/>
      <c r="E2" s="215"/>
      <c r="F2" s="216"/>
      <c r="G2" s="216"/>
      <c r="H2" s="217"/>
      <c r="I2" s="103" t="s">
        <v>309</v>
      </c>
      <c r="J2" s="103"/>
      <c r="K2" s="218"/>
      <c r="L2" s="218"/>
      <c r="M2" s="218"/>
      <c r="N2" s="218"/>
      <c r="O2" s="218"/>
      <c r="P2" s="182" t="s">
        <v>310</v>
      </c>
      <c r="Q2" s="110"/>
      <c r="R2" s="219" t="s">
        <v>397</v>
      </c>
      <c r="S2" s="219"/>
      <c r="T2" s="233"/>
      <c r="U2" s="233"/>
      <c r="V2" s="233"/>
      <c r="W2" s="233"/>
      <c r="X2" s="233"/>
      <c r="Y2" s="233"/>
      <c r="Z2" s="233"/>
      <c r="AA2" s="233"/>
      <c r="AB2" s="233"/>
      <c r="AC2" s="183" t="s">
        <v>409</v>
      </c>
      <c r="AD2" s="234"/>
      <c r="AE2" s="234"/>
      <c r="AF2" s="232"/>
      <c r="AG2" s="122"/>
      <c r="AH2" s="133" t="s">
        <v>196</v>
      </c>
      <c r="AI2" s="134" t="s">
        <v>392</v>
      </c>
      <c r="AJ2" s="134" t="s">
        <v>51</v>
      </c>
      <c r="AK2" s="135" t="s">
        <v>52</v>
      </c>
    </row>
    <row r="3" spans="2:37" ht="12" customHeight="1" thickBot="1">
      <c r="B3" s="11">
        <v>20</v>
      </c>
      <c r="C3" s="12"/>
      <c r="D3" s="12"/>
      <c r="E3" s="12"/>
      <c r="F3" s="13">
        <v>5</v>
      </c>
      <c r="G3" s="14"/>
      <c r="H3" s="14"/>
      <c r="I3" s="12"/>
      <c r="J3" s="12"/>
      <c r="K3" s="13">
        <v>10</v>
      </c>
      <c r="L3" s="12"/>
      <c r="M3" s="14"/>
      <c r="N3" s="12"/>
      <c r="O3" s="12"/>
      <c r="P3" s="13">
        <v>15</v>
      </c>
      <c r="Q3" s="12"/>
      <c r="R3" s="12"/>
      <c r="S3" s="12"/>
      <c r="T3" s="12"/>
      <c r="U3" s="13">
        <v>20</v>
      </c>
      <c r="V3" s="14"/>
      <c r="W3" s="12"/>
      <c r="X3" s="12"/>
      <c r="Y3" s="14"/>
      <c r="Z3" s="13">
        <v>25</v>
      </c>
      <c r="AA3" s="12"/>
      <c r="AB3" s="12"/>
      <c r="AC3" s="12"/>
      <c r="AD3" s="14"/>
      <c r="AE3" s="15">
        <v>20</v>
      </c>
      <c r="AF3" s="232"/>
      <c r="AG3" s="122"/>
      <c r="AH3" s="129">
        <v>1</v>
      </c>
      <c r="AI3" s="146"/>
      <c r="AJ3" s="125" t="s">
        <v>48</v>
      </c>
      <c r="AK3" s="127" t="str">
        <f>IF(AJ3=0,"",VLOOKUP(AJ3,'Seznam karet'!$B$2:$C$1043,2,0))</f>
        <v>neobsazeno</v>
      </c>
    </row>
    <row r="4" spans="2:37" ht="12" customHeight="1" thickBot="1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18"/>
      <c r="U4" s="20"/>
      <c r="V4" s="18"/>
      <c r="W4" s="18"/>
      <c r="X4" s="18"/>
      <c r="Y4" s="18"/>
      <c r="Z4" s="18"/>
      <c r="AA4" s="18"/>
      <c r="AB4" s="18"/>
      <c r="AC4" s="18"/>
      <c r="AD4" s="18"/>
      <c r="AE4" s="21"/>
      <c r="AF4" s="230" t="s">
        <v>307</v>
      </c>
      <c r="AG4" s="123"/>
      <c r="AH4" s="130">
        <v>2</v>
      </c>
      <c r="AI4" s="147"/>
      <c r="AJ4" s="125" t="s">
        <v>48</v>
      </c>
      <c r="AK4" s="126" t="str">
        <f>IF(AJ4=0,"",VLOOKUP(AJ4,'Seznam karet'!$B$2:$C$1043,2,0))</f>
        <v>neobsazeno</v>
      </c>
    </row>
    <row r="5" spans="2:37" ht="12" customHeight="1" thickBot="1"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4"/>
      <c r="AF5" s="230"/>
      <c r="AG5" s="123"/>
      <c r="AH5" s="130">
        <v>3</v>
      </c>
      <c r="AI5" s="147"/>
      <c r="AJ5" s="125" t="s">
        <v>48</v>
      </c>
      <c r="AK5" s="126" t="str">
        <f>IF(AJ5=0,"",VLOOKUP(AJ5,'Seznam karet'!$B$2:$C$1043,2,0))</f>
        <v>neobsazeno</v>
      </c>
    </row>
    <row r="6" spans="2:37" ht="12" customHeight="1" thickBot="1"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1"/>
      <c r="AF6" s="230"/>
      <c r="AG6" s="123"/>
      <c r="AH6" s="130">
        <v>4</v>
      </c>
      <c r="AI6" s="147"/>
      <c r="AJ6" s="125" t="s">
        <v>48</v>
      </c>
      <c r="AK6" s="126" t="str">
        <f>IF(AJ6=0,"",VLOOKUP(AJ6,'Seznam karet'!$B$2:$C$1043,2,0))</f>
        <v>neobsazeno</v>
      </c>
    </row>
    <row r="7" spans="2:37" ht="12" customHeight="1" thickBot="1"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4"/>
      <c r="AF7" s="230"/>
      <c r="AG7" s="123"/>
      <c r="AH7" s="130">
        <v>5</v>
      </c>
      <c r="AI7" s="147"/>
      <c r="AJ7" s="125" t="s">
        <v>48</v>
      </c>
      <c r="AK7" s="126" t="str">
        <f>IF(AJ7=0,"",VLOOKUP(AJ7,'Seznam karet'!$B$2:$C$1043,2,0))</f>
        <v>neobsazeno</v>
      </c>
    </row>
    <row r="8" spans="2:37" ht="12" customHeight="1" thickBot="1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1"/>
      <c r="AF8" s="230"/>
      <c r="AG8" s="123"/>
      <c r="AH8" s="130">
        <v>6</v>
      </c>
      <c r="AI8" s="147"/>
      <c r="AJ8" s="125" t="s">
        <v>48</v>
      </c>
      <c r="AK8" s="126" t="str">
        <f>IF(AJ8=0,"",VLOOKUP(AJ8,'Seznam karet'!$B$2:$C$1043,2,0))</f>
        <v>neobsazeno</v>
      </c>
    </row>
    <row r="9" spans="2:37" ht="12" customHeight="1" thickBo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4"/>
      <c r="AF9" s="230"/>
      <c r="AG9" s="123"/>
      <c r="AH9" s="130">
        <v>7</v>
      </c>
      <c r="AI9" s="147"/>
      <c r="AJ9" s="125" t="s">
        <v>48</v>
      </c>
      <c r="AK9" s="126" t="str">
        <f>IF(AJ9=0,"",VLOOKUP(AJ9,'Seznam karet'!$B$2:$C$1043,2,0))</f>
        <v>neobsazeno</v>
      </c>
    </row>
    <row r="10" spans="2:37" ht="12" customHeight="1" thickBot="1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4"/>
      <c r="AF10" s="230"/>
      <c r="AG10" s="123"/>
      <c r="AH10" s="130">
        <v>8</v>
      </c>
      <c r="AI10" s="147"/>
      <c r="AJ10" s="125" t="s">
        <v>48</v>
      </c>
      <c r="AK10" s="126" t="str">
        <f>IF(AJ10=0,"",VLOOKUP(AJ10,'Seznam karet'!$B$2:$C$1043,2,0))</f>
        <v>neobsazeno</v>
      </c>
    </row>
    <row r="11" spans="2:37" ht="12" customHeight="1" thickBot="1"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4"/>
      <c r="AF11" s="230"/>
      <c r="AG11" s="123"/>
      <c r="AH11" s="130">
        <v>9</v>
      </c>
      <c r="AI11" s="147"/>
      <c r="AJ11" s="125" t="s">
        <v>48</v>
      </c>
      <c r="AK11" s="126" t="str">
        <f>IF(AJ11=0,"",VLOOKUP(AJ11,'Seznam karet'!$B$2:$C$1043,2,0))</f>
        <v>neobsazeno</v>
      </c>
    </row>
    <row r="12" spans="2:37" ht="12" customHeight="1" thickBo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1"/>
      <c r="AF12" s="230"/>
      <c r="AG12" s="123"/>
      <c r="AH12" s="130">
        <v>10</v>
      </c>
      <c r="AI12" s="147"/>
      <c r="AJ12" s="125" t="s">
        <v>48</v>
      </c>
      <c r="AK12" s="126" t="str">
        <f>IF(AJ12=0,"",VLOOKUP(AJ12,'Seznam karet'!$B$2:$C$1043,2,0))</f>
        <v>neobsazeno</v>
      </c>
    </row>
    <row r="13" spans="2:37" ht="12" customHeight="1" thickBot="1">
      <c r="B13" s="22">
        <v>15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7">
        <v>15</v>
      </c>
      <c r="AF13" s="230"/>
      <c r="AG13" s="123"/>
      <c r="AH13" s="130">
        <v>11</v>
      </c>
      <c r="AI13" s="147"/>
      <c r="AJ13" s="125" t="s">
        <v>48</v>
      </c>
      <c r="AK13" s="126" t="str">
        <f>IF(AJ13=0,"",VLOOKUP(AJ13,'Seznam karet'!$B$2:$C$1043,2,0))</f>
        <v>neobsazeno</v>
      </c>
    </row>
    <row r="14" spans="2:37" ht="12" customHeight="1" thickBot="1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1"/>
      <c r="AF14" s="211">
        <v>1</v>
      </c>
      <c r="AG14" s="124"/>
      <c r="AH14" s="130">
        <v>12</v>
      </c>
      <c r="AI14" s="147"/>
      <c r="AJ14" s="125" t="s">
        <v>48</v>
      </c>
      <c r="AK14" s="126" t="str">
        <f>IF(AJ14=0,"",VLOOKUP(AJ14,'Seznam karet'!$B$2:$C$1043,2,0))</f>
        <v>neobsazeno</v>
      </c>
    </row>
    <row r="15" spans="2:37" ht="12" customHeight="1" thickBo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4"/>
      <c r="AF15" s="211"/>
      <c r="AG15" s="124"/>
      <c r="AH15" s="130">
        <v>13</v>
      </c>
      <c r="AI15" s="147"/>
      <c r="AJ15" s="125" t="s">
        <v>48</v>
      </c>
      <c r="AK15" s="126" t="str">
        <f>IF(AJ15=0,"",VLOOKUP(AJ15,'Seznam karet'!$B$2:$C$1043,2,0))</f>
        <v>neobsazeno</v>
      </c>
    </row>
    <row r="16" spans="2:37" ht="12" customHeight="1" thickBot="1"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1"/>
      <c r="AF16" s="211"/>
      <c r="AG16" s="124"/>
      <c r="AH16" s="130">
        <v>14</v>
      </c>
      <c r="AI16" s="147"/>
      <c r="AJ16" s="125" t="s">
        <v>48</v>
      </c>
      <c r="AK16" s="126" t="str">
        <f>IF(AJ16=0,"",VLOOKUP(AJ16,'Seznam karet'!$B$2:$C$1043,2,0))</f>
        <v>neobsazeno</v>
      </c>
    </row>
    <row r="17" spans="2:80" ht="12" customHeight="1" thickBot="1"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4"/>
      <c r="AF17" s="211"/>
      <c r="AG17" s="124"/>
      <c r="AH17" s="130">
        <v>15</v>
      </c>
      <c r="AI17" s="147"/>
      <c r="AJ17" s="125" t="s">
        <v>48</v>
      </c>
      <c r="AK17" s="126" t="str">
        <f>IF(AJ17=0,"",VLOOKUP(AJ17,'Seznam karet'!$B$2:$C$1043,2,0))</f>
        <v>neobsazeno</v>
      </c>
    </row>
    <row r="18" spans="2:80" ht="12" customHeight="1" thickBo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1"/>
      <c r="AF18" s="211"/>
      <c r="AG18" s="124"/>
      <c r="AH18" s="130">
        <v>16</v>
      </c>
      <c r="AI18" s="147"/>
      <c r="AJ18" s="125" t="s">
        <v>48</v>
      </c>
      <c r="AK18" s="126" t="str">
        <f>IF(AJ18=0,"",VLOOKUP(AJ18,'Seznam karet'!$B$2:$C$1043,2,0))</f>
        <v>neobsazeno</v>
      </c>
    </row>
    <row r="19" spans="2:80" ht="12" customHeight="1" thickBot="1">
      <c r="B19" s="22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4"/>
      <c r="AF19" s="211"/>
      <c r="AG19" s="124"/>
      <c r="AH19" s="130">
        <v>17</v>
      </c>
      <c r="AI19" s="147"/>
      <c r="AJ19" s="125" t="s">
        <v>48</v>
      </c>
      <c r="AK19" s="126" t="str">
        <f>IF(AJ19=0,"",VLOOKUP(AJ19,'Seznam karet'!$B$2:$C$1043,2,0))</f>
        <v>neobsazeno</v>
      </c>
    </row>
    <row r="20" spans="2:80" ht="12" customHeight="1" thickBot="1"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1"/>
      <c r="AF20" s="211"/>
      <c r="AG20" s="124"/>
      <c r="AH20" s="130">
        <v>18</v>
      </c>
      <c r="AI20" s="147"/>
      <c r="AJ20" s="125" t="s">
        <v>48</v>
      </c>
      <c r="AK20" s="126" t="str">
        <f>IF(AJ20=0,"",VLOOKUP(AJ20,'Seznam karet'!$B$2:$C$1043,2,0))</f>
        <v>neobsazeno</v>
      </c>
    </row>
    <row r="21" spans="2:80" ht="12" customHeight="1" thickBo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 t="s">
        <v>308</v>
      </c>
      <c r="W21" s="23"/>
      <c r="X21" s="23"/>
      <c r="Y21" s="23"/>
      <c r="Z21" s="23"/>
      <c r="AA21" s="23"/>
      <c r="AB21" s="23"/>
      <c r="AC21" s="23"/>
      <c r="AD21" s="23"/>
      <c r="AE21" s="24"/>
      <c r="AF21" s="211"/>
      <c r="AG21" s="124"/>
      <c r="AH21" s="130">
        <v>19</v>
      </c>
      <c r="AI21" s="147"/>
      <c r="AJ21" s="125" t="s">
        <v>48</v>
      </c>
      <c r="AK21" s="126" t="str">
        <f>IF(AJ21=0,"",VLOOKUP(AJ21,'Seznam karet'!$B$2:$C$1043,2,0))</f>
        <v>neobsazeno</v>
      </c>
    </row>
    <row r="22" spans="2:80" ht="12" customHeight="1" thickBot="1"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1"/>
      <c r="AF22" s="211"/>
      <c r="AG22" s="124"/>
      <c r="AH22" s="130">
        <v>20</v>
      </c>
      <c r="AI22" s="147"/>
      <c r="AJ22" s="125" t="s">
        <v>48</v>
      </c>
      <c r="AK22" s="126" t="str">
        <f>IF(AJ22=0,"",VLOOKUP(AJ22,'Seznam karet'!$B$2:$C$1043,2,0))</f>
        <v>neobsazeno</v>
      </c>
    </row>
    <row r="23" spans="2:80" s="28" customFormat="1" ht="12" customHeight="1" thickBot="1">
      <c r="B23" s="22">
        <v>10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9">
        <v>10</v>
      </c>
      <c r="AF23" s="211"/>
      <c r="AG23" s="124"/>
      <c r="AH23" s="130">
        <v>21</v>
      </c>
      <c r="AI23" s="147"/>
      <c r="AJ23" s="125" t="s">
        <v>48</v>
      </c>
      <c r="AK23" s="126" t="str">
        <f>IF(AJ23=0,"",VLOOKUP(AJ23,'Seznam karet'!$B$2:$C$1043,2,0))</f>
        <v>neobsazeno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</row>
    <row r="24" spans="2:80" ht="12" customHeight="1" thickBo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/>
      <c r="AF24" s="211">
        <v>2</v>
      </c>
      <c r="AG24" s="124"/>
      <c r="AH24" s="130">
        <v>22</v>
      </c>
      <c r="AI24" s="147"/>
      <c r="AJ24" s="125" t="s">
        <v>48</v>
      </c>
      <c r="AK24" s="126" t="str">
        <f>IF(AJ24=0,"",VLOOKUP(AJ24,'Seznam karet'!$B$2:$C$1043,2,0))</f>
        <v>neobsazeno</v>
      </c>
    </row>
    <row r="25" spans="2:80" ht="12" customHeight="1" thickBot="1">
      <c r="B25" s="22"/>
      <c r="C25" s="23"/>
      <c r="D25" s="23"/>
      <c r="E25" s="23"/>
      <c r="F25" s="23"/>
      <c r="G25" s="23"/>
      <c r="H25" s="23"/>
      <c r="I25" s="23"/>
      <c r="J25" s="23"/>
      <c r="K25" s="3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3"/>
      <c r="AF25" s="211"/>
      <c r="AG25" s="124"/>
      <c r="AH25" s="130">
        <v>23</v>
      </c>
      <c r="AI25" s="147"/>
      <c r="AJ25" s="125" t="s">
        <v>48</v>
      </c>
      <c r="AK25" s="126" t="str">
        <f>IF(AJ25=0,"",VLOOKUP(AJ25,'Seznam karet'!$B$2:$C$1043,2,0))</f>
        <v>neobsazeno</v>
      </c>
    </row>
    <row r="26" spans="2:80" ht="12" customHeight="1" thickBot="1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/>
      <c r="AF26" s="211"/>
      <c r="AG26" s="124"/>
      <c r="AH26" s="131">
        <v>24</v>
      </c>
      <c r="AI26" s="148"/>
      <c r="AJ26" s="132" t="s">
        <v>48</v>
      </c>
      <c r="AK26" s="128" t="str">
        <f>IF(AJ26=0,"",VLOOKUP(AJ26,'Seznam karet'!$B$2:$C$1043,2,0))</f>
        <v>neobsazeno</v>
      </c>
    </row>
    <row r="27" spans="2:80" ht="12" customHeight="1" thickBot="1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34"/>
      <c r="U27" s="23"/>
      <c r="V27" s="35"/>
      <c r="W27" s="23"/>
      <c r="X27" s="23"/>
      <c r="Y27" s="23"/>
      <c r="Z27" s="23"/>
      <c r="AA27" s="23"/>
      <c r="AB27" s="23"/>
      <c r="AC27" s="23"/>
      <c r="AD27" s="23"/>
      <c r="AE27" s="33"/>
      <c r="AF27" s="211"/>
      <c r="AG27" s="124"/>
      <c r="AH27" s="184" t="s">
        <v>312</v>
      </c>
      <c r="AI27" s="185"/>
      <c r="AJ27" s="185"/>
      <c r="AK27" s="197" t="s">
        <v>373</v>
      </c>
    </row>
    <row r="28" spans="2:80" ht="12" customHeight="1" thickBot="1">
      <c r="B28" s="25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7"/>
      <c r="U28" s="26"/>
      <c r="V28" s="38"/>
      <c r="W28" s="26"/>
      <c r="X28" s="26"/>
      <c r="Y28" s="26"/>
      <c r="Z28" s="26"/>
      <c r="AA28" s="26"/>
      <c r="AB28" s="26"/>
      <c r="AC28" s="26"/>
      <c r="AD28" s="26"/>
      <c r="AE28" s="31"/>
      <c r="AF28" s="211"/>
      <c r="AG28" s="124"/>
      <c r="AH28" s="186"/>
      <c r="AI28" s="187"/>
      <c r="AJ28" s="187"/>
      <c r="AK28" s="198" t="s">
        <v>374</v>
      </c>
    </row>
    <row r="29" spans="2:80" s="28" customFormat="1" ht="12" customHeight="1" thickBot="1"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34"/>
      <c r="U29" s="23"/>
      <c r="V29" s="35"/>
      <c r="W29" s="23"/>
      <c r="X29" s="23"/>
      <c r="Y29" s="23"/>
      <c r="Z29" s="23"/>
      <c r="AA29" s="23"/>
      <c r="AB29" s="23"/>
      <c r="AC29" s="23"/>
      <c r="AD29" s="23"/>
      <c r="AE29" s="33"/>
      <c r="AF29" s="211"/>
      <c r="AG29" s="124"/>
      <c r="AH29" s="188"/>
      <c r="AI29" s="189"/>
      <c r="AJ29" s="189"/>
      <c r="AK29" s="199" t="s">
        <v>411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</row>
    <row r="30" spans="2:80" ht="12" customHeight="1" thickBot="1"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9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1"/>
      <c r="AF30" s="211"/>
      <c r="AG30" s="124"/>
      <c r="AH30" s="184" t="s">
        <v>412</v>
      </c>
      <c r="AI30" s="185"/>
      <c r="AJ30" s="185"/>
      <c r="AK30" s="197" t="s">
        <v>375</v>
      </c>
    </row>
    <row r="31" spans="2:80" ht="12" customHeight="1" thickBot="1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4"/>
      <c r="P31" s="119"/>
      <c r="Q31" s="35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3"/>
      <c r="AF31" s="211"/>
      <c r="AG31" s="124"/>
      <c r="AH31" s="186"/>
      <c r="AI31" s="187"/>
      <c r="AJ31" s="187"/>
      <c r="AK31" s="198" t="s">
        <v>376</v>
      </c>
    </row>
    <row r="32" spans="2:80" ht="12" customHeight="1" thickBot="1"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31"/>
      <c r="AF32" s="211"/>
      <c r="AG32" s="124"/>
      <c r="AH32" s="186"/>
      <c r="AI32" s="187"/>
      <c r="AJ32" s="187"/>
      <c r="AK32" s="198" t="s">
        <v>415</v>
      </c>
    </row>
    <row r="33" spans="2:80" ht="12" customHeight="1" thickBot="1">
      <c r="B33" s="22">
        <v>5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34"/>
      <c r="AC33" s="34"/>
      <c r="AD33" s="34"/>
      <c r="AE33" s="29">
        <v>5</v>
      </c>
      <c r="AF33" s="211"/>
      <c r="AG33" s="124"/>
      <c r="AH33" s="186"/>
      <c r="AI33" s="187"/>
      <c r="AJ33" s="187"/>
      <c r="AK33" s="198" t="s">
        <v>416</v>
      </c>
    </row>
    <row r="34" spans="2:80" ht="12" customHeight="1" thickBot="1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37"/>
      <c r="AC34" s="37"/>
      <c r="AD34" s="37"/>
      <c r="AE34" s="31"/>
      <c r="AF34" s="211">
        <v>3</v>
      </c>
      <c r="AG34" s="124"/>
      <c r="AH34" s="188"/>
      <c r="AI34" s="189"/>
      <c r="AJ34" s="189"/>
      <c r="AK34" s="199" t="s">
        <v>425</v>
      </c>
    </row>
    <row r="35" spans="2:80" ht="12" customHeight="1" thickBot="1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3"/>
      <c r="AF35" s="211"/>
      <c r="AG35" s="124"/>
      <c r="AH35" s="190" t="s">
        <v>413</v>
      </c>
      <c r="AI35" s="191"/>
      <c r="AJ35" s="191"/>
      <c r="AK35" s="197" t="s">
        <v>377</v>
      </c>
    </row>
    <row r="36" spans="2:80" s="28" customFormat="1" ht="12" customHeight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/>
      <c r="AF36" s="211"/>
      <c r="AG36" s="124"/>
      <c r="AH36" s="192"/>
      <c r="AI36" s="193"/>
      <c r="AJ36" s="193"/>
      <c r="AK36" s="198" t="s">
        <v>378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</row>
    <row r="37" spans="2:80" ht="12" customHeight="1" thickBot="1"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3"/>
      <c r="AF37" s="211"/>
      <c r="AG37" s="124"/>
      <c r="AH37" s="192"/>
      <c r="AI37" s="193"/>
      <c r="AJ37" s="193"/>
      <c r="AK37" s="198" t="s">
        <v>379</v>
      </c>
    </row>
    <row r="38" spans="2:80" ht="12" customHeight="1" thickBo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31"/>
      <c r="AF38" s="211"/>
      <c r="AG38" s="124"/>
      <c r="AH38" s="192"/>
      <c r="AI38" s="193"/>
      <c r="AJ38" s="193"/>
      <c r="AK38" s="198" t="s">
        <v>417</v>
      </c>
    </row>
    <row r="39" spans="2:80" ht="12" customHeight="1" thickBo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3"/>
      <c r="AF39" s="211"/>
      <c r="AG39" s="124"/>
      <c r="AH39" s="192"/>
      <c r="AI39" s="193"/>
      <c r="AJ39" s="193"/>
      <c r="AK39" s="198" t="s">
        <v>419</v>
      </c>
    </row>
    <row r="40" spans="2:80" ht="12" customHeight="1" thickBot="1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31"/>
      <c r="AF40" s="211"/>
      <c r="AG40" s="124"/>
      <c r="AH40" s="194"/>
      <c r="AI40" s="195"/>
      <c r="AJ40" s="195"/>
      <c r="AK40" s="199" t="s">
        <v>418</v>
      </c>
    </row>
    <row r="41" spans="2:80" ht="12" customHeight="1" thickBot="1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3"/>
      <c r="AB41" s="43"/>
      <c r="AC41" s="43"/>
      <c r="AD41" s="42"/>
      <c r="AE41" s="33"/>
      <c r="AF41" s="211"/>
      <c r="AG41" s="124"/>
      <c r="AH41" s="184" t="s">
        <v>414</v>
      </c>
      <c r="AI41" s="185"/>
      <c r="AJ41" s="185"/>
      <c r="AK41" s="197" t="s">
        <v>381</v>
      </c>
    </row>
    <row r="42" spans="2:80" ht="12" customHeight="1" thickBot="1">
      <c r="B42" s="44">
        <v>0</v>
      </c>
      <c r="C42" s="45"/>
      <c r="D42" s="45"/>
      <c r="E42" s="45"/>
      <c r="F42" s="46">
        <v>5</v>
      </c>
      <c r="G42" s="45"/>
      <c r="H42" s="45"/>
      <c r="I42" s="45"/>
      <c r="J42" s="45"/>
      <c r="K42" s="46">
        <v>10</v>
      </c>
      <c r="L42" s="45"/>
      <c r="M42" s="45"/>
      <c r="N42" s="45"/>
      <c r="O42" s="45"/>
      <c r="P42" s="46">
        <v>15</v>
      </c>
      <c r="Q42" s="45"/>
      <c r="R42" s="45"/>
      <c r="S42" s="45"/>
      <c r="T42" s="45"/>
      <c r="U42" s="46">
        <v>20</v>
      </c>
      <c r="V42" s="45"/>
      <c r="W42" s="45"/>
      <c r="X42" s="45"/>
      <c r="Y42" s="45"/>
      <c r="Z42" s="46">
        <v>25</v>
      </c>
      <c r="AA42" s="47"/>
      <c r="AB42" s="47"/>
      <c r="AC42" s="47"/>
      <c r="AD42" s="47"/>
      <c r="AE42" s="48"/>
      <c r="AF42" s="211"/>
      <c r="AG42" s="124"/>
      <c r="AH42" s="186"/>
      <c r="AI42" s="187"/>
      <c r="AJ42" s="187"/>
      <c r="AK42" s="198" t="s">
        <v>420</v>
      </c>
    </row>
    <row r="43" spans="2:80" s="6" customFormat="1" ht="14.25" customHeight="1">
      <c r="B43" s="49" t="s">
        <v>4</v>
      </c>
      <c r="C43" s="49" t="s">
        <v>51</v>
      </c>
      <c r="D43" s="50" t="s">
        <v>52</v>
      </c>
      <c r="E43" s="10"/>
      <c r="F43" s="10"/>
      <c r="G43" s="10"/>
      <c r="H43" s="10"/>
      <c r="I43" s="4" t="s">
        <v>5</v>
      </c>
      <c r="J43" s="51"/>
      <c r="K43" s="10"/>
      <c r="L43" s="5"/>
      <c r="M43" s="10"/>
      <c r="N43" s="51"/>
      <c r="O43" s="10"/>
      <c r="P43" s="51"/>
      <c r="Q43" s="51" t="s">
        <v>53</v>
      </c>
      <c r="R43" s="10"/>
      <c r="S43" s="51"/>
      <c r="T43" s="10"/>
      <c r="U43" s="10"/>
      <c r="V43" s="10" t="s">
        <v>54</v>
      </c>
      <c r="W43" s="10"/>
      <c r="X43" s="10"/>
      <c r="AA43" s="52" t="s">
        <v>55</v>
      </c>
      <c r="AB43" s="52"/>
      <c r="AC43" s="61"/>
      <c r="AD43" s="53"/>
      <c r="AE43" s="10"/>
      <c r="AF43" s="212" t="s">
        <v>193</v>
      </c>
      <c r="AG43" s="120"/>
      <c r="AH43" s="186"/>
      <c r="AI43" s="187"/>
      <c r="AJ43" s="187"/>
      <c r="AK43" s="198" t="s">
        <v>382</v>
      </c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</row>
    <row r="44" spans="2:80" s="6" customFormat="1" ht="12" customHeight="1">
      <c r="B44" s="16">
        <v>1</v>
      </c>
      <c r="C44" s="54" t="str">
        <f t="shared" ref="C44:C49" si="0">AJ3</f>
        <v>x</v>
      </c>
      <c r="D44" s="55" t="str">
        <f>IF(C44=0,"",VLOOKUP(C44,'Seznam karet'!$B$2:$C$1043,2,0))</f>
        <v>neobsazeno</v>
      </c>
      <c r="E44" s="56"/>
      <c r="F44" s="56"/>
      <c r="G44" s="56"/>
      <c r="H44" s="56"/>
      <c r="I44" s="16">
        <v>7</v>
      </c>
      <c r="J44" s="54" t="str">
        <f t="shared" ref="J44:J49" si="1">AJ9</f>
        <v>x</v>
      </c>
      <c r="K44" s="55" t="str">
        <f>IF(J44=0,"",VLOOKUP(J44,'Seznam karet'!$B$2:$C$1043,2,0))</f>
        <v>neobsazeno</v>
      </c>
      <c r="L44" s="56"/>
      <c r="M44" s="56"/>
      <c r="N44" s="56" t="s">
        <v>6</v>
      </c>
      <c r="O44" s="56"/>
      <c r="P44" s="16">
        <v>13</v>
      </c>
      <c r="Q44" s="54" t="str">
        <f t="shared" ref="Q44:Q49" si="2">AJ15</f>
        <v>x</v>
      </c>
      <c r="R44" s="55" t="str">
        <f>IF(Q44=0,"",VLOOKUP(Q44,'Seznam karet'!$B$2:$C$1043,2,0))</f>
        <v>neobsazeno</v>
      </c>
      <c r="S44" s="56"/>
      <c r="T44" s="56"/>
      <c r="U44" s="56"/>
      <c r="V44" s="56"/>
      <c r="W44" s="56"/>
      <c r="X44" s="16">
        <v>19</v>
      </c>
      <c r="Y44" s="54" t="str">
        <f t="shared" ref="Y44:Y49" si="3">AJ21</f>
        <v>x</v>
      </c>
      <c r="Z44" s="55" t="str">
        <f>IF(Y44=0,"",VLOOKUP(Y44,'Seznam karet'!$B$2:$C$1043,2,0))</f>
        <v>neobsazeno</v>
      </c>
      <c r="AA44" s="56"/>
      <c r="AB44" s="56"/>
      <c r="AC44" s="56"/>
      <c r="AD44" s="56"/>
      <c r="AE44" s="56"/>
      <c r="AF44" s="212"/>
      <c r="AG44" s="120"/>
      <c r="AH44" s="186"/>
      <c r="AI44" s="187"/>
      <c r="AJ44" s="187"/>
      <c r="AK44" s="198" t="s">
        <v>383</v>
      </c>
      <c r="AL44" s="10"/>
      <c r="AM44" s="10"/>
      <c r="AN44" s="10"/>
      <c r="AO44" s="10"/>
      <c r="AP44" s="10"/>
      <c r="AQ44" s="10"/>
      <c r="AR44" s="57"/>
      <c r="AS44" s="57"/>
      <c r="AT44" s="10"/>
      <c r="AU44" s="10"/>
      <c r="AV44" s="10"/>
      <c r="AW44" s="51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</row>
    <row r="45" spans="2:80" s="6" customFormat="1" ht="12" customHeight="1">
      <c r="B45" s="58">
        <v>2</v>
      </c>
      <c r="C45" s="54" t="str">
        <f t="shared" si="0"/>
        <v>x</v>
      </c>
      <c r="D45" s="55" t="str">
        <f>IF(C45=0,"",VLOOKUP(C45,'Seznam karet'!$B$2:$C$1043,2,0))</f>
        <v>neobsazeno</v>
      </c>
      <c r="E45" s="56"/>
      <c r="F45" s="56"/>
      <c r="G45" s="56"/>
      <c r="H45" s="56"/>
      <c r="I45" s="59">
        <v>8</v>
      </c>
      <c r="J45" s="54" t="str">
        <f t="shared" si="1"/>
        <v>x</v>
      </c>
      <c r="K45" s="55" t="str">
        <f>IF(J45=0,"",VLOOKUP(J45,'Seznam karet'!$B$2:$C$1043,2,0))</f>
        <v>neobsazeno</v>
      </c>
      <c r="L45" s="56"/>
      <c r="M45" s="56"/>
      <c r="N45" s="56"/>
      <c r="O45" s="56"/>
      <c r="P45" s="59">
        <v>14</v>
      </c>
      <c r="Q45" s="54" t="str">
        <f t="shared" si="2"/>
        <v>x</v>
      </c>
      <c r="R45" s="55" t="str">
        <f>IF(Q45=0,"",VLOOKUP(Q45,'Seznam karet'!$B$2:$C$1043,2,0))</f>
        <v>neobsazeno</v>
      </c>
      <c r="S45" s="56"/>
      <c r="T45" s="56"/>
      <c r="U45" s="56"/>
      <c r="V45" s="56"/>
      <c r="W45" s="56"/>
      <c r="X45" s="59">
        <v>20</v>
      </c>
      <c r="Y45" s="54" t="str">
        <f t="shared" si="3"/>
        <v>x</v>
      </c>
      <c r="Z45" s="55" t="str">
        <f>IF(Y45=0,"",VLOOKUP(Y45,'Seznam karet'!$B$2:$C$1043,2,0))</f>
        <v>neobsazeno</v>
      </c>
      <c r="AA45" s="56"/>
      <c r="AB45" s="56"/>
      <c r="AC45" s="56"/>
      <c r="AD45" s="56"/>
      <c r="AE45" s="56"/>
      <c r="AF45" s="212"/>
      <c r="AG45" s="120"/>
      <c r="AH45" s="186"/>
      <c r="AI45" s="187"/>
      <c r="AJ45" s="187"/>
      <c r="AK45" s="198" t="s">
        <v>421</v>
      </c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51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2:80" s="6" customFormat="1" ht="12" customHeight="1" thickBot="1">
      <c r="B46" s="59">
        <v>3</v>
      </c>
      <c r="C46" s="54" t="str">
        <f t="shared" si="0"/>
        <v>x</v>
      </c>
      <c r="D46" s="55" t="str">
        <f>IF(C46=0,"",VLOOKUP(C46,'Seznam karet'!$B$2:$C$1043,2,0))</f>
        <v>neobsazeno</v>
      </c>
      <c r="E46" s="56"/>
      <c r="F46" s="56"/>
      <c r="G46" s="56"/>
      <c r="H46" s="56"/>
      <c r="I46" s="59">
        <v>9</v>
      </c>
      <c r="J46" s="54" t="str">
        <f t="shared" si="1"/>
        <v>x</v>
      </c>
      <c r="K46" s="55" t="str">
        <f>IF(J46=0,"",VLOOKUP(J46,'Seznam karet'!$B$2:$C$1043,2,0))</f>
        <v>neobsazeno</v>
      </c>
      <c r="L46" s="56"/>
      <c r="M46" s="56"/>
      <c r="N46" s="56"/>
      <c r="O46" s="56"/>
      <c r="P46" s="16">
        <v>15</v>
      </c>
      <c r="Q46" s="54" t="str">
        <f t="shared" si="2"/>
        <v>x</v>
      </c>
      <c r="R46" s="55" t="str">
        <f>IF(Q46=0,"",VLOOKUP(Q46,'Seznam karet'!$B$2:$C$1043,2,0))</f>
        <v>neobsazeno</v>
      </c>
      <c r="S46" s="56"/>
      <c r="T46" s="56"/>
      <c r="U46" s="56"/>
      <c r="V46" s="56"/>
      <c r="W46" s="56"/>
      <c r="X46" s="16">
        <v>21</v>
      </c>
      <c r="Y46" s="54" t="str">
        <f t="shared" si="3"/>
        <v>x</v>
      </c>
      <c r="Z46" s="55" t="str">
        <f>IF(Y46=0,"",VLOOKUP(Y46,'Seznam karet'!$B$2:$C$1043,2,0))</f>
        <v>neobsazeno</v>
      </c>
      <c r="AA46" s="56"/>
      <c r="AB46" s="56"/>
      <c r="AC46" s="56"/>
      <c r="AD46" s="56"/>
      <c r="AE46" s="56"/>
      <c r="AF46" s="212"/>
      <c r="AG46" s="120"/>
      <c r="AH46" s="200"/>
      <c r="AI46" s="201"/>
      <c r="AJ46" s="202"/>
      <c r="AK46" s="203" t="s">
        <v>418</v>
      </c>
      <c r="AL46" s="10"/>
      <c r="AM46" s="10"/>
      <c r="AN46" s="51"/>
      <c r="AO46" s="10"/>
      <c r="AP46" s="10"/>
      <c r="AQ46" s="10"/>
      <c r="AR46" s="10"/>
      <c r="AS46" s="10"/>
      <c r="AT46" s="10"/>
      <c r="AU46" s="10"/>
      <c r="AV46" s="10"/>
      <c r="AW46" s="51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2:80" s="6" customFormat="1" ht="12" customHeight="1">
      <c r="B47" s="59">
        <v>4</v>
      </c>
      <c r="C47" s="54" t="str">
        <f t="shared" si="0"/>
        <v>x</v>
      </c>
      <c r="D47" s="55" t="str">
        <f>IF(C47=0,"",VLOOKUP(C47,'Seznam karet'!$B$2:$C$1043,2,0))</f>
        <v>neobsazeno</v>
      </c>
      <c r="E47" s="56"/>
      <c r="F47" s="56"/>
      <c r="G47" s="56"/>
      <c r="H47" s="56"/>
      <c r="I47" s="59">
        <v>10</v>
      </c>
      <c r="J47" s="54" t="str">
        <f t="shared" si="1"/>
        <v>x</v>
      </c>
      <c r="K47" s="55" t="str">
        <f>IF(J47=0,"",VLOOKUP(J47,'Seznam karet'!$B$2:$C$1043,2,0))</f>
        <v>neobsazeno</v>
      </c>
      <c r="L47" s="56"/>
      <c r="M47" s="56"/>
      <c r="N47" s="56"/>
      <c r="O47" s="56"/>
      <c r="P47" s="59">
        <v>16</v>
      </c>
      <c r="Q47" s="54" t="str">
        <f t="shared" si="2"/>
        <v>x</v>
      </c>
      <c r="R47" s="55" t="str">
        <f>IF(Q47=0,"",VLOOKUP(Q47,'Seznam karet'!$B$2:$C$1043,2,0))</f>
        <v>neobsazeno</v>
      </c>
      <c r="S47" s="56"/>
      <c r="T47" s="56"/>
      <c r="U47" s="56"/>
      <c r="V47" s="56"/>
      <c r="W47" s="56"/>
      <c r="X47" s="59">
        <v>22</v>
      </c>
      <c r="Y47" s="54" t="str">
        <f t="shared" si="3"/>
        <v>x</v>
      </c>
      <c r="Z47" s="55" t="str">
        <f>IF(Y47=0,"",VLOOKUP(Y47,'Seznam karet'!$B$2:$C$1043,2,0))</f>
        <v>neobsazeno</v>
      </c>
      <c r="AA47" s="56"/>
      <c r="AB47" s="56"/>
      <c r="AC47" s="56"/>
      <c r="AD47" s="56"/>
      <c r="AE47" s="56"/>
      <c r="AF47" s="212"/>
      <c r="AG47" s="120"/>
      <c r="AH47" s="184" t="s">
        <v>384</v>
      </c>
      <c r="AI47" s="185"/>
      <c r="AJ47" s="185"/>
      <c r="AK47" s="197" t="s">
        <v>380</v>
      </c>
    </row>
    <row r="48" spans="2:80" s="6" customFormat="1" ht="12" customHeight="1">
      <c r="B48" s="59">
        <v>5</v>
      </c>
      <c r="C48" s="54" t="str">
        <f t="shared" si="0"/>
        <v>x</v>
      </c>
      <c r="D48" s="55" t="str">
        <f>IF(C48=0,"",VLOOKUP(C48,'Seznam karet'!$B$2:$C$1043,2,0))</f>
        <v>neobsazeno</v>
      </c>
      <c r="E48" s="56"/>
      <c r="F48" s="56"/>
      <c r="G48" s="56"/>
      <c r="H48" s="56"/>
      <c r="I48" s="59">
        <v>11</v>
      </c>
      <c r="J48" s="54" t="str">
        <f t="shared" si="1"/>
        <v>x</v>
      </c>
      <c r="K48" s="55" t="str">
        <f>IF(J48=0,"",VLOOKUP(J48,'Seznam karet'!$B$2:$C$1043,2,0))</f>
        <v>neobsazeno</v>
      </c>
      <c r="L48" s="56"/>
      <c r="M48" s="56"/>
      <c r="N48" s="56"/>
      <c r="O48" s="56"/>
      <c r="P48" s="16">
        <v>17</v>
      </c>
      <c r="Q48" s="54" t="str">
        <f t="shared" si="2"/>
        <v>x</v>
      </c>
      <c r="R48" s="55" t="str">
        <f>IF(Q48=0,"",VLOOKUP(Q48,'Seznam karet'!$B$2:$C$1043,2,0))</f>
        <v>neobsazeno</v>
      </c>
      <c r="S48" s="56"/>
      <c r="T48" s="56"/>
      <c r="U48" s="56"/>
      <c r="V48" s="56"/>
      <c r="W48" s="56"/>
      <c r="X48" s="16">
        <v>23</v>
      </c>
      <c r="Y48" s="54" t="str">
        <f t="shared" si="3"/>
        <v>x</v>
      </c>
      <c r="Z48" s="55" t="str">
        <f>IF(Y48=0,"",VLOOKUP(Y48,'Seznam karet'!$B$2:$C$1043,2,0))</f>
        <v>neobsazeno</v>
      </c>
      <c r="AA48" s="56"/>
      <c r="AB48" s="56"/>
      <c r="AC48" s="56"/>
      <c r="AD48" s="56"/>
      <c r="AE48" s="56"/>
      <c r="AF48" s="212"/>
      <c r="AG48" s="120"/>
      <c r="AH48" s="186"/>
      <c r="AI48" s="187"/>
      <c r="AJ48" s="187"/>
      <c r="AK48" s="198" t="s">
        <v>422</v>
      </c>
    </row>
    <row r="49" spans="2:80" s="7" customFormat="1" ht="12" customHeight="1">
      <c r="B49" s="59">
        <v>6</v>
      </c>
      <c r="C49" s="54" t="str">
        <f t="shared" si="0"/>
        <v>x</v>
      </c>
      <c r="D49" s="55" t="str">
        <f>IF(C49=0,"",VLOOKUP(C49,'Seznam karet'!$B$2:$C$1043,2,0))</f>
        <v>neobsazeno</v>
      </c>
      <c r="E49" s="56"/>
      <c r="F49" s="56"/>
      <c r="G49" s="56"/>
      <c r="H49" s="56"/>
      <c r="I49" s="59">
        <v>12</v>
      </c>
      <c r="J49" s="54" t="str">
        <f t="shared" si="1"/>
        <v>x</v>
      </c>
      <c r="K49" s="55" t="str">
        <f>IF(J49=0,"",VLOOKUP(J49,'Seznam karet'!$B$2:$C$1043,2,0))</f>
        <v>neobsazeno</v>
      </c>
      <c r="L49" s="56"/>
      <c r="M49" s="56"/>
      <c r="N49" s="56"/>
      <c r="O49" s="56"/>
      <c r="P49" s="59">
        <v>18</v>
      </c>
      <c r="Q49" s="54" t="str">
        <f t="shared" si="2"/>
        <v>x</v>
      </c>
      <c r="R49" s="55" t="str">
        <f>IF(Q49=0,"",VLOOKUP(Q49,'Seznam karet'!$B$2:$C$1043,2,0))</f>
        <v>neobsazeno</v>
      </c>
      <c r="S49" s="56"/>
      <c r="T49" s="56"/>
      <c r="U49" s="56"/>
      <c r="V49" s="56"/>
      <c r="W49" s="56"/>
      <c r="X49" s="59">
        <v>24</v>
      </c>
      <c r="Y49" s="54" t="str">
        <f t="shared" si="3"/>
        <v>x</v>
      </c>
      <c r="Z49" s="55" t="str">
        <f>IF(Y49=0,"",VLOOKUP(Y49,'Seznam karet'!$B$2:$C$1043,2,0))</f>
        <v>neobsazeno</v>
      </c>
      <c r="AA49" s="56"/>
      <c r="AB49" s="56"/>
      <c r="AC49" s="56"/>
      <c r="AD49" s="56"/>
      <c r="AE49" s="56"/>
      <c r="AF49" s="212"/>
      <c r="AG49" s="120"/>
      <c r="AH49" s="186"/>
      <c r="AI49" s="187"/>
      <c r="AJ49" s="187"/>
      <c r="AK49" s="198" t="s">
        <v>423</v>
      </c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</row>
    <row r="50" spans="2:80" ht="15" customHeight="1"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212"/>
      <c r="AG50" s="120"/>
      <c r="AH50" s="186"/>
      <c r="AI50" s="187"/>
      <c r="AJ50" s="187"/>
      <c r="AK50" s="198" t="s">
        <v>424</v>
      </c>
    </row>
    <row r="51" spans="2:80" s="6" customFormat="1" ht="15" customHeight="1" thickBot="1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212"/>
      <c r="AG51" s="120"/>
      <c r="AH51" s="188"/>
      <c r="AI51" s="189"/>
      <c r="AJ51" s="189"/>
      <c r="AK51" s="199" t="s">
        <v>385</v>
      </c>
    </row>
    <row r="52" spans="2:80" s="6" customFormat="1" ht="15" customHeight="1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212"/>
      <c r="AG52" s="120"/>
      <c r="AH52" s="220" t="s">
        <v>391</v>
      </c>
      <c r="AI52" s="221"/>
      <c r="AJ52" s="222"/>
      <c r="AK52" s="116" t="s">
        <v>386</v>
      </c>
    </row>
    <row r="53" spans="2:80" s="6" customFormat="1" ht="15" customHeight="1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12"/>
      <c r="AG53" s="120"/>
      <c r="AH53" s="223"/>
      <c r="AI53" s="224"/>
      <c r="AJ53" s="225"/>
      <c r="AK53" s="117" t="s">
        <v>387</v>
      </c>
    </row>
    <row r="54" spans="2:80" s="6" customFormat="1" ht="1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212"/>
      <c r="AG54" s="120"/>
      <c r="AH54" s="223"/>
      <c r="AI54" s="224"/>
      <c r="AJ54" s="225"/>
      <c r="AK54" s="117" t="s">
        <v>388</v>
      </c>
    </row>
    <row r="55" spans="2:80" s="6" customFormat="1" ht="15" customHeight="1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212"/>
      <c r="AG55" s="120"/>
      <c r="AH55" s="223"/>
      <c r="AI55" s="224"/>
      <c r="AJ55" s="225"/>
      <c r="AK55" s="117" t="s">
        <v>389</v>
      </c>
    </row>
    <row r="56" spans="2:80" s="6" customFormat="1" ht="15" customHeight="1" thickBot="1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12"/>
      <c r="AG56" s="120"/>
      <c r="AH56" s="226"/>
      <c r="AI56" s="227"/>
      <c r="AJ56" s="228"/>
      <c r="AK56" s="118" t="s">
        <v>390</v>
      </c>
    </row>
    <row r="57" spans="2:80" s="6" customFormat="1" ht="15" customHeight="1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212"/>
      <c r="AG57" s="120"/>
      <c r="AH57" s="185"/>
      <c r="AI57" s="185"/>
      <c r="AJ57" s="185"/>
      <c r="AK57" s="204"/>
    </row>
    <row r="58" spans="2:80" s="6" customFormat="1" ht="15" customHeight="1" thickBot="1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213"/>
      <c r="AG58" s="120"/>
      <c r="AH58" s="187"/>
      <c r="AI58" s="187"/>
      <c r="AJ58" s="187"/>
      <c r="AK58" s="205"/>
    </row>
    <row r="59" spans="2:80" s="6" customFormat="1" ht="15" customHeight="1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H59" s="187"/>
      <c r="AI59" s="187"/>
      <c r="AJ59" s="187"/>
      <c r="AK59" s="205"/>
    </row>
    <row r="60" spans="2:80" s="6" customFormat="1" ht="15" customHeight="1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H60" s="196"/>
      <c r="AI60" s="196"/>
      <c r="AJ60" s="196"/>
      <c r="AK60" s="206"/>
    </row>
    <row r="61" spans="2:80" s="6" customFormat="1" ht="15" customHeight="1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H61" s="196"/>
      <c r="AI61" s="196"/>
      <c r="AJ61" s="196"/>
      <c r="AK61" s="206"/>
    </row>
    <row r="62" spans="2:80" s="6" customFormat="1" ht="15" customHeight="1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H62" s="196"/>
      <c r="AI62" s="196"/>
      <c r="AJ62" s="196"/>
      <c r="AK62" s="206"/>
    </row>
    <row r="63" spans="2:80" s="6" customFormat="1" ht="15" customHeight="1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H63" s="196"/>
      <c r="AI63" s="196"/>
      <c r="AJ63" s="196"/>
      <c r="AK63" s="206"/>
    </row>
    <row r="64" spans="2:80" s="6" customFormat="1" ht="15" customHeight="1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H64" s="196"/>
      <c r="AI64" s="196"/>
      <c r="AJ64" s="196"/>
      <c r="AK64" s="206"/>
    </row>
    <row r="65" spans="2:37" s="6" customFormat="1" ht="15" customHeight="1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H65" s="3"/>
      <c r="AI65" s="3"/>
      <c r="AJ65" s="4"/>
      <c r="AK65" s="5"/>
    </row>
    <row r="66" spans="2:37" s="6" customFormat="1" ht="15" customHeight="1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H66" s="36"/>
      <c r="AI66" s="36"/>
      <c r="AJ66" s="4"/>
      <c r="AK66" s="5"/>
    </row>
    <row r="67" spans="2:37" s="6" customFormat="1" ht="15" customHeight="1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H67" s="3"/>
      <c r="AI67" s="3"/>
      <c r="AJ67" s="4"/>
      <c r="AK67" s="5"/>
    </row>
    <row r="68" spans="2:37" s="6" customFormat="1" ht="15" customHeight="1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H68" s="36"/>
      <c r="AI68" s="36"/>
      <c r="AJ68" s="4"/>
      <c r="AK68" s="5"/>
    </row>
    <row r="69" spans="2:37" s="6" customFormat="1" ht="15" customHeight="1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H69" s="3"/>
      <c r="AI69" s="3"/>
      <c r="AJ69" s="4"/>
      <c r="AK69" s="5"/>
    </row>
    <row r="70" spans="2:37" s="6" customFormat="1" ht="15" customHeight="1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H70" s="36"/>
      <c r="AI70" s="36"/>
      <c r="AJ70" s="4"/>
      <c r="AK70" s="5"/>
    </row>
    <row r="71" spans="2:37" s="6" customFormat="1" ht="15" customHeight="1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H71" s="3"/>
      <c r="AI71" s="3"/>
      <c r="AJ71" s="4"/>
      <c r="AK71" s="5"/>
    </row>
    <row r="72" spans="2:37" s="6" customFormat="1" ht="15" customHeight="1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H72" s="36"/>
      <c r="AI72" s="36"/>
      <c r="AJ72" s="4"/>
      <c r="AK72" s="5"/>
    </row>
    <row r="73" spans="2:37" s="6" customFormat="1" ht="15" customHeight="1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H73" s="3"/>
      <c r="AI73" s="3"/>
      <c r="AJ73" s="4"/>
      <c r="AK73" s="5"/>
    </row>
    <row r="74" spans="2:37" s="6" customFormat="1" ht="15" customHeight="1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H74" s="36"/>
      <c r="AI74" s="36"/>
      <c r="AJ74" s="4"/>
      <c r="AK74" s="5"/>
    </row>
    <row r="75" spans="2:37" s="6" customFormat="1" ht="15" customHeight="1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H75" s="3"/>
      <c r="AI75" s="3"/>
      <c r="AJ75" s="4"/>
      <c r="AK75" s="5"/>
    </row>
    <row r="76" spans="2:37" s="6" customFormat="1" ht="15" customHeight="1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H76" s="36"/>
      <c r="AI76" s="36"/>
      <c r="AJ76" s="4"/>
      <c r="AK76" s="5"/>
    </row>
    <row r="77" spans="2:37" s="6" customFormat="1" ht="15" customHeight="1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H77" s="3"/>
      <c r="AI77" s="3"/>
      <c r="AJ77" s="4"/>
      <c r="AK77" s="5"/>
    </row>
    <row r="78" spans="2:37" s="6" customFormat="1" ht="15" customHeight="1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H78" s="36"/>
      <c r="AI78" s="36"/>
      <c r="AJ78" s="4"/>
      <c r="AK78" s="5"/>
    </row>
    <row r="79" spans="2:37" s="6" customFormat="1" ht="15" customHeight="1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H79" s="3"/>
      <c r="AI79" s="3"/>
      <c r="AJ79" s="4"/>
      <c r="AK79" s="5"/>
    </row>
    <row r="80" spans="2:37" s="6" customFormat="1" ht="15" customHeight="1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H80" s="36"/>
      <c r="AI80" s="36"/>
      <c r="AJ80" s="4"/>
      <c r="AK80" s="5"/>
    </row>
    <row r="81" spans="2:37" s="6" customFormat="1" ht="15" customHeight="1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H81" s="3"/>
      <c r="AI81" s="3"/>
      <c r="AJ81" s="4"/>
      <c r="AK81" s="5"/>
    </row>
    <row r="82" spans="2:37" s="6" customFormat="1" ht="24" customHeight="1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H82" s="36"/>
      <c r="AI82" s="36"/>
      <c r="AJ82" s="4"/>
      <c r="AK82" s="5"/>
    </row>
    <row r="83" spans="2:37" s="6" customFormat="1" ht="24" customHeight="1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H83" s="3"/>
      <c r="AI83" s="3"/>
      <c r="AJ83" s="4"/>
      <c r="AK83" s="5"/>
    </row>
    <row r="84" spans="2:37" s="6" customFormat="1" ht="24" customHeight="1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H84" s="36"/>
      <c r="AI84" s="36"/>
      <c r="AJ84" s="4"/>
      <c r="AK84" s="5"/>
    </row>
    <row r="85" spans="2:37" s="6" customFormat="1" ht="24" customHeight="1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H85" s="3"/>
      <c r="AI85" s="3"/>
      <c r="AJ85" s="4"/>
      <c r="AK85" s="5"/>
    </row>
    <row r="86" spans="2:37" s="6" customFormat="1" ht="24" customHeight="1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H86" s="36"/>
      <c r="AI86" s="36"/>
      <c r="AJ86" s="4"/>
      <c r="AK86" s="5"/>
    </row>
    <row r="87" spans="2:37" s="6" customFormat="1" ht="24" customHeight="1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H87" s="3"/>
      <c r="AI87" s="3"/>
      <c r="AJ87" s="4"/>
      <c r="AK87" s="5"/>
    </row>
    <row r="88" spans="2:37" s="6" customFormat="1" ht="24" customHeight="1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H88" s="36"/>
      <c r="AI88" s="36"/>
      <c r="AJ88" s="4"/>
      <c r="AK88" s="5"/>
    </row>
    <row r="89" spans="2:37" s="6" customFormat="1" ht="24" customHeight="1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H89" s="3"/>
      <c r="AI89" s="3"/>
      <c r="AJ89" s="4"/>
      <c r="AK89" s="5"/>
    </row>
    <row r="90" spans="2:37" s="6" customFormat="1" ht="24" customHeight="1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H90" s="36"/>
      <c r="AI90" s="36"/>
      <c r="AJ90" s="4"/>
      <c r="AK90" s="5"/>
    </row>
    <row r="91" spans="2:37" s="6" customFormat="1" ht="24" customHeight="1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H91" s="3"/>
      <c r="AI91" s="3"/>
      <c r="AJ91" s="4"/>
      <c r="AK91" s="5"/>
    </row>
    <row r="92" spans="2:37" s="6" customFormat="1" ht="24" customHeight="1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H92" s="36"/>
      <c r="AI92" s="36"/>
      <c r="AJ92" s="4"/>
      <c r="AK92" s="5"/>
    </row>
    <row r="93" spans="2:37" s="6" customFormat="1" ht="24" customHeight="1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H93" s="3"/>
      <c r="AI93" s="3"/>
      <c r="AJ93" s="4"/>
      <c r="AK93" s="5"/>
    </row>
    <row r="94" spans="2:37" s="6" customFormat="1" ht="24" customHeight="1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H94" s="36"/>
      <c r="AI94" s="36"/>
      <c r="AJ94" s="4"/>
      <c r="AK94" s="5"/>
    </row>
    <row r="95" spans="2:37" s="6" customFormat="1" ht="24" customHeight="1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H95" s="3"/>
      <c r="AI95" s="3"/>
      <c r="AJ95" s="4"/>
      <c r="AK95" s="5"/>
    </row>
    <row r="96" spans="2:37" s="6" customFormat="1" ht="24" customHeight="1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H96" s="36"/>
      <c r="AI96" s="36"/>
      <c r="AJ96" s="4"/>
      <c r="AK96" s="5"/>
    </row>
    <row r="97" spans="2:37" s="6" customFormat="1" ht="24" customHeight="1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H97" s="3"/>
      <c r="AI97" s="3"/>
      <c r="AJ97" s="4"/>
      <c r="AK97" s="5"/>
    </row>
    <row r="98" spans="2:37" s="6" customFormat="1" ht="24" customHeight="1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H98" s="36"/>
      <c r="AI98" s="36"/>
      <c r="AJ98" s="4"/>
      <c r="AK98" s="5"/>
    </row>
    <row r="99" spans="2:37" s="6" customFormat="1" ht="24" customHeight="1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H99" s="3"/>
      <c r="AI99" s="3"/>
      <c r="AJ99" s="4"/>
      <c r="AK99" s="5"/>
    </row>
    <row r="100" spans="2:37" s="6" customFormat="1" ht="24" customHeight="1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H100" s="3"/>
      <c r="AI100" s="3"/>
      <c r="AJ100" s="4"/>
      <c r="AK100" s="5"/>
    </row>
    <row r="101" spans="2:37" s="6" customFormat="1" ht="24" customHeight="1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H101" s="3"/>
      <c r="AI101" s="3"/>
      <c r="AJ101" s="4"/>
      <c r="AK101" s="5"/>
    </row>
    <row r="102" spans="2:37" s="6" customFormat="1" ht="24" customHeight="1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H102" s="3"/>
      <c r="AI102" s="3"/>
      <c r="AJ102" s="4"/>
      <c r="AK102" s="5"/>
    </row>
    <row r="103" spans="2:37" s="6" customFormat="1" ht="24" customHeight="1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H103" s="3"/>
      <c r="AI103" s="3"/>
      <c r="AJ103" s="4"/>
      <c r="AK103" s="5"/>
    </row>
    <row r="104" spans="2:37" s="6" customFormat="1" ht="24" customHeight="1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H104" s="3"/>
      <c r="AI104" s="3"/>
      <c r="AJ104" s="4"/>
      <c r="AK104" s="5"/>
    </row>
    <row r="105" spans="2:37" s="6" customFormat="1" ht="12.75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H105" s="3"/>
      <c r="AI105" s="3"/>
      <c r="AJ105" s="4"/>
      <c r="AK105" s="5"/>
    </row>
    <row r="106" spans="2:37" s="6" customFormat="1" ht="12.75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H106" s="3"/>
      <c r="AI106" s="3"/>
      <c r="AJ106" s="4"/>
      <c r="AK106" s="5"/>
    </row>
    <row r="107" spans="2:37" s="6" customFormat="1" ht="12.75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H107" s="3"/>
      <c r="AI107" s="3"/>
      <c r="AJ107" s="4"/>
      <c r="AK107" s="5"/>
    </row>
    <row r="108" spans="2:37" s="6" customFormat="1" ht="12.75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H108" s="3"/>
      <c r="AI108" s="3"/>
      <c r="AJ108" s="4"/>
      <c r="AK108" s="5"/>
    </row>
    <row r="109" spans="2:37" s="6" customFormat="1" ht="12.75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H109" s="3"/>
      <c r="AI109" s="3"/>
      <c r="AJ109" s="4"/>
      <c r="AK109" s="5"/>
    </row>
    <row r="110" spans="2:37" s="6" customFormat="1" ht="12.75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H110" s="3"/>
      <c r="AI110" s="3"/>
      <c r="AJ110" s="4"/>
      <c r="AK110" s="5"/>
    </row>
    <row r="111" spans="2:37" s="6" customFormat="1" ht="12.75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H111" s="3"/>
      <c r="AI111" s="3"/>
      <c r="AJ111" s="4"/>
      <c r="AK111" s="5"/>
    </row>
    <row r="112" spans="2:37" s="6" customFormat="1" ht="12.75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H112" s="3"/>
      <c r="AI112" s="3"/>
      <c r="AJ112" s="4"/>
      <c r="AK112" s="5"/>
    </row>
    <row r="113" spans="2:37" s="6" customFormat="1" ht="12.7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H113" s="3"/>
      <c r="AI113" s="3"/>
      <c r="AJ113" s="4"/>
      <c r="AK113" s="5"/>
    </row>
    <row r="114" spans="2:37" s="6" customFormat="1" ht="12.75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H114" s="3"/>
      <c r="AI114" s="3"/>
      <c r="AJ114" s="4"/>
      <c r="AK114" s="5"/>
    </row>
    <row r="115" spans="2:37" s="6" customFormat="1" ht="12.75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H115" s="3"/>
      <c r="AI115" s="3"/>
      <c r="AJ115" s="4"/>
      <c r="AK115" s="5"/>
    </row>
    <row r="116" spans="2:37" s="6" customFormat="1" ht="12.7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H116" s="3"/>
      <c r="AI116" s="3"/>
      <c r="AJ116" s="4"/>
      <c r="AK116" s="5"/>
    </row>
    <row r="117" spans="2:37" s="6" customFormat="1" ht="12.75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H117" s="3"/>
      <c r="AI117" s="3"/>
      <c r="AJ117" s="4"/>
      <c r="AK117" s="5"/>
    </row>
    <row r="118" spans="2:37" s="6" customFormat="1" ht="12.75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H118" s="3"/>
      <c r="AI118" s="3"/>
      <c r="AJ118" s="4"/>
      <c r="AK118" s="5"/>
    </row>
    <row r="119" spans="2:37" s="6" customFormat="1" ht="12.75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H119" s="3"/>
      <c r="AI119" s="3"/>
      <c r="AJ119" s="4"/>
      <c r="AK119" s="5"/>
    </row>
    <row r="120" spans="2:37" s="6" customFormat="1" ht="12.75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H120" s="3"/>
      <c r="AI120" s="3"/>
      <c r="AJ120" s="4"/>
      <c r="AK120" s="5"/>
    </row>
    <row r="121" spans="2:37" s="6" customFormat="1" ht="12.75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H121" s="3"/>
      <c r="AI121" s="3"/>
      <c r="AJ121" s="4"/>
      <c r="AK121" s="5"/>
    </row>
    <row r="122" spans="2:37" s="6" customFormat="1" ht="12.75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H122" s="3"/>
      <c r="AI122" s="3"/>
      <c r="AJ122" s="4"/>
      <c r="AK122" s="5"/>
    </row>
    <row r="123" spans="2:37" s="6" customFormat="1" ht="12.75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H123" s="3"/>
      <c r="AI123" s="3"/>
      <c r="AJ123" s="4"/>
      <c r="AK123" s="5"/>
    </row>
    <row r="124" spans="2:37" s="6" customFormat="1" ht="12.75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H124" s="3"/>
      <c r="AI124" s="3"/>
      <c r="AJ124" s="4"/>
      <c r="AK124" s="5"/>
    </row>
    <row r="125" spans="2:37" s="6" customFormat="1" ht="12.7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H125" s="3"/>
      <c r="AI125" s="3"/>
      <c r="AJ125" s="4"/>
      <c r="AK125" s="5"/>
    </row>
    <row r="126" spans="2:37" s="6" customFormat="1" ht="12.75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H126" s="3"/>
      <c r="AI126" s="3"/>
      <c r="AJ126" s="4"/>
      <c r="AK126" s="5"/>
    </row>
    <row r="127" spans="2:37" s="6" customFormat="1" ht="12.75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H127" s="3"/>
      <c r="AI127" s="3"/>
      <c r="AJ127" s="4"/>
      <c r="AK127" s="5"/>
    </row>
    <row r="128" spans="2:37" s="6" customFormat="1" ht="12.75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H128" s="3"/>
      <c r="AI128" s="3"/>
      <c r="AJ128" s="4"/>
      <c r="AK128" s="5"/>
    </row>
    <row r="129" spans="2:37" s="6" customFormat="1" ht="12.75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H129" s="3"/>
      <c r="AI129" s="3"/>
      <c r="AJ129" s="4"/>
      <c r="AK129" s="5"/>
    </row>
    <row r="130" spans="2:37" s="6" customFormat="1" ht="12.75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H130" s="3"/>
      <c r="AI130" s="3"/>
      <c r="AJ130" s="4"/>
      <c r="AK130" s="5"/>
    </row>
    <row r="131" spans="2:37" s="6" customFormat="1" ht="12.7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H131" s="3"/>
      <c r="AI131" s="3"/>
      <c r="AJ131" s="4"/>
      <c r="AK131" s="5"/>
    </row>
    <row r="132" spans="2:37" s="6" customFormat="1" ht="12.75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H132" s="3"/>
      <c r="AI132" s="3"/>
      <c r="AJ132" s="4"/>
      <c r="AK132" s="5"/>
    </row>
    <row r="133" spans="2:37" s="6" customFormat="1" ht="12.75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H133" s="3"/>
      <c r="AI133" s="3"/>
      <c r="AJ133" s="4"/>
      <c r="AK133" s="5"/>
    </row>
    <row r="134" spans="2:37" s="6" customFormat="1" ht="12.75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H134" s="3"/>
      <c r="AI134" s="3"/>
      <c r="AJ134" s="4"/>
      <c r="AK134" s="5"/>
    </row>
    <row r="135" spans="2:37" s="6" customFormat="1" ht="12.75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H135" s="3"/>
      <c r="AI135" s="3"/>
      <c r="AJ135" s="4"/>
      <c r="AK135" s="5"/>
    </row>
    <row r="136" spans="2:37" s="6" customFormat="1" ht="12.75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H136" s="3"/>
      <c r="AI136" s="3"/>
      <c r="AJ136" s="4"/>
      <c r="AK136" s="5"/>
    </row>
    <row r="137" spans="2:37" s="6" customFormat="1" ht="12.7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H137" s="3"/>
      <c r="AI137" s="3"/>
      <c r="AJ137" s="4"/>
      <c r="AK137" s="5"/>
    </row>
    <row r="138" spans="2:37" s="6" customFormat="1" ht="12.75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H138" s="3"/>
      <c r="AI138" s="3"/>
      <c r="AJ138" s="4"/>
      <c r="AK138" s="5"/>
    </row>
    <row r="139" spans="2:37" s="6" customFormat="1" ht="12.75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H139" s="3"/>
      <c r="AI139" s="3"/>
      <c r="AJ139" s="4"/>
      <c r="AK139" s="5"/>
    </row>
    <row r="140" spans="2:37" s="6" customFormat="1" ht="12.75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H140" s="3"/>
      <c r="AI140" s="3"/>
      <c r="AJ140" s="4"/>
      <c r="AK140" s="5"/>
    </row>
    <row r="141" spans="2:37" s="6" customFormat="1" ht="12.75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H141" s="3"/>
      <c r="AI141" s="3"/>
      <c r="AJ141" s="4"/>
      <c r="AK141" s="5"/>
    </row>
    <row r="142" spans="2:37" s="6" customFormat="1" ht="12.75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H142" s="3"/>
      <c r="AI142" s="3"/>
      <c r="AJ142" s="4"/>
      <c r="AK142" s="5"/>
    </row>
    <row r="143" spans="2:37" s="6" customFormat="1" ht="12.75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H143" s="3"/>
      <c r="AI143" s="3"/>
      <c r="AJ143" s="4"/>
      <c r="AK143" s="5"/>
    </row>
    <row r="144" spans="2:37" s="6" customFormat="1" ht="12.75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H144" s="3"/>
      <c r="AI144" s="3"/>
      <c r="AJ144" s="4"/>
      <c r="AK144" s="5"/>
    </row>
    <row r="145" spans="2:37" s="6" customFormat="1" ht="12.75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H145" s="3"/>
      <c r="AI145" s="3"/>
      <c r="AJ145" s="4"/>
      <c r="AK145" s="5"/>
    </row>
    <row r="146" spans="2:37" s="6" customFormat="1" ht="12.75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H146" s="3"/>
      <c r="AI146" s="3"/>
      <c r="AJ146" s="4"/>
      <c r="AK146" s="5"/>
    </row>
    <row r="147" spans="2:37" s="6" customFormat="1" ht="12.75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H147" s="3"/>
      <c r="AI147" s="3"/>
      <c r="AJ147" s="4"/>
      <c r="AK147" s="5"/>
    </row>
    <row r="148" spans="2:37" s="6" customFormat="1" ht="12.75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H148" s="3"/>
      <c r="AI148" s="3"/>
      <c r="AJ148" s="4"/>
      <c r="AK148" s="5"/>
    </row>
    <row r="149" spans="2:37" s="6" customFormat="1" ht="12.75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H149" s="3"/>
      <c r="AI149" s="3"/>
      <c r="AJ149" s="4"/>
      <c r="AK149" s="5"/>
    </row>
    <row r="150" spans="2:37" s="6" customFormat="1" ht="12.75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H150" s="3"/>
      <c r="AI150" s="3"/>
      <c r="AJ150" s="4"/>
      <c r="AK150" s="5"/>
    </row>
    <row r="151" spans="2:37" s="6" customFormat="1" ht="12.75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H151" s="3"/>
      <c r="AI151" s="3"/>
      <c r="AJ151" s="4"/>
      <c r="AK151" s="5"/>
    </row>
    <row r="152" spans="2:37" s="6" customFormat="1" ht="12.75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H152" s="3"/>
      <c r="AI152" s="3"/>
      <c r="AJ152" s="4"/>
      <c r="AK152" s="5"/>
    </row>
    <row r="153" spans="2:37" s="6" customFormat="1" ht="12.75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H153" s="3"/>
      <c r="AI153" s="3"/>
      <c r="AJ153" s="4"/>
      <c r="AK153" s="5"/>
    </row>
    <row r="154" spans="2:37" s="6" customFormat="1" ht="12.75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H154" s="3"/>
      <c r="AI154" s="3"/>
      <c r="AJ154" s="4"/>
      <c r="AK154" s="5"/>
    </row>
    <row r="155" spans="2:37" s="6" customFormat="1" ht="12.75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H155" s="3"/>
      <c r="AI155" s="3"/>
      <c r="AJ155" s="4"/>
      <c r="AK155" s="5"/>
    </row>
    <row r="156" spans="2:37" s="6" customFormat="1" ht="12.75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H156" s="3"/>
      <c r="AI156" s="3"/>
      <c r="AJ156" s="4"/>
      <c r="AK156" s="5"/>
    </row>
    <row r="157" spans="2:37" s="6" customFormat="1" ht="12.75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H157" s="3"/>
      <c r="AI157" s="3"/>
      <c r="AJ157" s="4"/>
      <c r="AK157" s="5"/>
    </row>
    <row r="158" spans="2:37" s="6" customFormat="1" ht="12.75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H158" s="3"/>
      <c r="AI158" s="3"/>
      <c r="AJ158" s="4"/>
      <c r="AK158" s="5"/>
    </row>
    <row r="159" spans="2:37" s="6" customFormat="1" ht="12.75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H159" s="3"/>
      <c r="AI159" s="3"/>
      <c r="AJ159" s="4"/>
      <c r="AK159" s="5"/>
    </row>
    <row r="160" spans="2:37" s="6" customFormat="1" ht="12.75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H160" s="3"/>
      <c r="AI160" s="3"/>
      <c r="AJ160" s="4"/>
      <c r="AK160" s="5"/>
    </row>
    <row r="161" spans="2:37" s="6" customFormat="1" ht="12.75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H161" s="3"/>
      <c r="AI161" s="3"/>
      <c r="AJ161" s="4"/>
      <c r="AK161" s="5"/>
    </row>
    <row r="162" spans="2:37" s="6" customFormat="1" ht="12.75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H162" s="3"/>
      <c r="AI162" s="3"/>
      <c r="AJ162" s="4"/>
      <c r="AK162" s="5"/>
    </row>
    <row r="163" spans="2:37" s="6" customFormat="1" ht="12.75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H163" s="3"/>
      <c r="AI163" s="3"/>
      <c r="AJ163" s="4"/>
      <c r="AK163" s="5"/>
    </row>
    <row r="164" spans="2:37" s="6" customFormat="1" ht="12.75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H164" s="3"/>
      <c r="AI164" s="3"/>
      <c r="AJ164" s="4"/>
      <c r="AK164" s="5"/>
    </row>
    <row r="165" spans="2:37" s="6" customFormat="1" ht="12.75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H165" s="3"/>
      <c r="AI165" s="3"/>
      <c r="AJ165" s="4"/>
      <c r="AK165" s="5"/>
    </row>
    <row r="166" spans="2:37" s="6" customFormat="1" ht="12.75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H166" s="3"/>
      <c r="AI166" s="3"/>
      <c r="AJ166" s="4"/>
      <c r="AK166" s="5"/>
    </row>
    <row r="167" spans="2:37" s="6" customFormat="1" ht="12.75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H167" s="3"/>
      <c r="AI167" s="3"/>
      <c r="AJ167" s="4"/>
      <c r="AK167" s="5"/>
    </row>
    <row r="168" spans="2:37" s="6" customFormat="1" ht="12.75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H168" s="3"/>
      <c r="AI168" s="3"/>
      <c r="AJ168" s="4"/>
      <c r="AK168" s="5"/>
    </row>
    <row r="169" spans="2:37" s="6" customFormat="1" ht="12.75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H169" s="3"/>
      <c r="AI169" s="3"/>
      <c r="AJ169" s="4"/>
      <c r="AK169" s="5"/>
    </row>
    <row r="170" spans="2:37" s="6" customFormat="1" ht="12.75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H170" s="3"/>
      <c r="AI170" s="3"/>
      <c r="AJ170" s="4"/>
      <c r="AK170" s="5"/>
    </row>
    <row r="171" spans="2:37" s="6" customFormat="1" ht="12.75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H171" s="3"/>
      <c r="AI171" s="3"/>
      <c r="AJ171" s="4"/>
      <c r="AK171" s="5"/>
    </row>
    <row r="172" spans="2:37" s="6" customFormat="1" ht="12.75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H172" s="3"/>
      <c r="AI172" s="3"/>
      <c r="AJ172" s="4"/>
      <c r="AK172" s="5"/>
    </row>
    <row r="173" spans="2:37" s="6" customFormat="1" ht="12.75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H173" s="3"/>
      <c r="AI173" s="3"/>
      <c r="AJ173" s="4"/>
      <c r="AK173" s="5"/>
    </row>
    <row r="174" spans="2:37" s="6" customFormat="1" ht="12.75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H174" s="3"/>
      <c r="AI174" s="3"/>
      <c r="AJ174" s="4"/>
      <c r="AK174" s="5"/>
    </row>
    <row r="175" spans="2:37" s="6" customFormat="1" ht="12.75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H175" s="3"/>
      <c r="AI175" s="3"/>
      <c r="AJ175" s="4"/>
      <c r="AK175" s="5"/>
    </row>
    <row r="176" spans="2:37" s="6" customFormat="1" ht="12.75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H176" s="3"/>
      <c r="AI176" s="3"/>
      <c r="AJ176" s="4"/>
      <c r="AK176" s="5"/>
    </row>
    <row r="177" spans="2:37" s="6" customFormat="1" ht="12.75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H177" s="3"/>
      <c r="AI177" s="3"/>
      <c r="AJ177" s="4"/>
      <c r="AK177" s="5"/>
    </row>
    <row r="178" spans="2:37" s="6" customFormat="1" ht="12.75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H178" s="3"/>
      <c r="AI178" s="3"/>
      <c r="AJ178" s="4"/>
      <c r="AK178" s="5"/>
    </row>
    <row r="179" spans="2:37" s="6" customFormat="1" ht="12.75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H179" s="3"/>
      <c r="AI179" s="3"/>
      <c r="AJ179" s="4"/>
      <c r="AK179" s="5"/>
    </row>
    <row r="180" spans="2:37" s="6" customFormat="1" ht="12.75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H180" s="3"/>
      <c r="AI180" s="3"/>
      <c r="AJ180" s="4"/>
      <c r="AK180" s="5"/>
    </row>
    <row r="181" spans="2:37" s="6" customFormat="1" ht="12.75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H181" s="3"/>
      <c r="AI181" s="3"/>
      <c r="AJ181" s="4"/>
      <c r="AK181" s="5"/>
    </row>
    <row r="182" spans="2:37" s="6" customFormat="1" ht="12.75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H182" s="3"/>
      <c r="AI182" s="3"/>
      <c r="AJ182" s="4"/>
      <c r="AK182" s="5"/>
    </row>
    <row r="183" spans="2:37" s="6" customFormat="1" ht="12.75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H183" s="3"/>
      <c r="AI183" s="3"/>
      <c r="AJ183" s="4"/>
      <c r="AK183" s="5"/>
    </row>
    <row r="184" spans="2:37" s="6" customFormat="1" ht="12.75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H184" s="3"/>
      <c r="AI184" s="3"/>
      <c r="AJ184" s="4"/>
      <c r="AK184" s="5"/>
    </row>
    <row r="185" spans="2:37" s="6" customFormat="1" ht="12.75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H185" s="3"/>
      <c r="AI185" s="3"/>
      <c r="AJ185" s="4"/>
      <c r="AK185" s="5"/>
    </row>
    <row r="186" spans="2:37" s="6" customFormat="1" ht="12.75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H186" s="3"/>
      <c r="AI186" s="3"/>
      <c r="AJ186" s="4"/>
      <c r="AK186" s="5"/>
    </row>
    <row r="187" spans="2:37" s="6" customFormat="1" ht="12.75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H187" s="3"/>
      <c r="AI187" s="3"/>
      <c r="AJ187" s="4"/>
      <c r="AK187" s="5"/>
    </row>
    <row r="188" spans="2:37" s="6" customFormat="1" ht="12.75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H188" s="3"/>
      <c r="AI188" s="3"/>
      <c r="AJ188" s="4"/>
      <c r="AK188" s="5"/>
    </row>
    <row r="189" spans="2:37" s="6" customFormat="1" ht="12.75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H189" s="3"/>
      <c r="AI189" s="3"/>
      <c r="AJ189" s="4"/>
      <c r="AK189" s="5"/>
    </row>
    <row r="190" spans="2:37" s="6" customFormat="1" ht="12.75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H190" s="3"/>
      <c r="AI190" s="3"/>
      <c r="AJ190" s="4"/>
      <c r="AK190" s="5"/>
    </row>
    <row r="191" spans="2:37" s="6" customFormat="1" ht="12.75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H191" s="3"/>
      <c r="AI191" s="3"/>
      <c r="AJ191" s="4"/>
      <c r="AK191" s="5"/>
    </row>
    <row r="192" spans="2:37" s="6" customFormat="1" ht="12.75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H192" s="3"/>
      <c r="AI192" s="3"/>
      <c r="AJ192" s="4"/>
      <c r="AK192" s="5"/>
    </row>
    <row r="193" spans="2:37" s="6" customFormat="1" ht="12.75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H193" s="3"/>
      <c r="AI193" s="3"/>
      <c r="AJ193" s="4"/>
      <c r="AK193" s="5"/>
    </row>
    <row r="194" spans="2:37" s="6" customFormat="1" ht="12.75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H194" s="3"/>
      <c r="AI194" s="3"/>
      <c r="AJ194" s="4"/>
      <c r="AK194" s="5"/>
    </row>
    <row r="195" spans="2:37" s="6" customFormat="1" ht="12.75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H195" s="3"/>
      <c r="AI195" s="3"/>
      <c r="AJ195" s="4"/>
      <c r="AK195" s="5"/>
    </row>
    <row r="196" spans="2:37" s="6" customFormat="1" ht="12.75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H196" s="3"/>
      <c r="AI196" s="3"/>
      <c r="AJ196" s="4"/>
      <c r="AK196" s="5"/>
    </row>
    <row r="197" spans="2:37" s="6" customFormat="1" ht="12.75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H197" s="3"/>
      <c r="AI197" s="3"/>
      <c r="AJ197" s="4"/>
      <c r="AK197" s="5"/>
    </row>
    <row r="198" spans="2:37" s="6" customFormat="1" ht="12.75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H198" s="3"/>
      <c r="AI198" s="3"/>
      <c r="AJ198" s="4"/>
      <c r="AK198" s="5"/>
    </row>
    <row r="199" spans="2:37" s="6" customFormat="1" ht="12.75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H199" s="3"/>
      <c r="AI199" s="3"/>
      <c r="AJ199" s="4"/>
      <c r="AK199" s="5"/>
    </row>
    <row r="200" spans="2:37" s="6" customFormat="1" ht="12.75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H200" s="3"/>
      <c r="AI200" s="3"/>
      <c r="AJ200" s="4"/>
      <c r="AK200" s="5"/>
    </row>
    <row r="201" spans="2:37" s="6" customFormat="1" ht="12.75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H201" s="3"/>
      <c r="AI201" s="3"/>
      <c r="AJ201" s="4"/>
      <c r="AK201" s="5"/>
    </row>
    <row r="202" spans="2:37" s="6" customFormat="1" ht="12.75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H202" s="3"/>
      <c r="AI202" s="3"/>
      <c r="AJ202" s="4"/>
      <c r="AK202" s="5"/>
    </row>
    <row r="203" spans="2:37" s="6" customFormat="1" ht="12.75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H203" s="3"/>
      <c r="AI203" s="3"/>
      <c r="AJ203" s="4"/>
      <c r="AK203" s="5"/>
    </row>
    <row r="204" spans="2:37" s="6" customFormat="1" ht="12.75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H204" s="3"/>
      <c r="AI204" s="3"/>
      <c r="AJ204" s="4"/>
      <c r="AK204" s="5"/>
    </row>
    <row r="205" spans="2:37" s="6" customFormat="1" ht="12.75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H205" s="3"/>
      <c r="AI205" s="3"/>
      <c r="AJ205" s="4"/>
      <c r="AK205" s="5"/>
    </row>
    <row r="206" spans="2:37" s="6" customFormat="1" ht="12.75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H206" s="3"/>
      <c r="AI206" s="3"/>
      <c r="AJ206" s="4"/>
      <c r="AK206" s="5"/>
    </row>
    <row r="207" spans="2:37" s="6" customFormat="1" ht="12.75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H207" s="3"/>
      <c r="AI207" s="3"/>
      <c r="AJ207" s="4"/>
      <c r="AK207" s="5"/>
    </row>
    <row r="208" spans="2:37" s="6" customFormat="1" ht="12.75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H208" s="3"/>
      <c r="AI208" s="3"/>
      <c r="AJ208" s="4"/>
      <c r="AK208" s="5"/>
    </row>
    <row r="209" spans="2:37" s="6" customFormat="1" ht="12.75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H209" s="3"/>
      <c r="AI209" s="3"/>
      <c r="AJ209" s="4"/>
      <c r="AK209" s="5"/>
    </row>
    <row r="210" spans="2:37" s="6" customFormat="1" ht="12.75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H210" s="3"/>
      <c r="AI210" s="3"/>
      <c r="AJ210" s="4"/>
      <c r="AK210" s="5"/>
    </row>
    <row r="211" spans="2:37" s="6" customFormat="1" ht="12.75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H211" s="3"/>
      <c r="AI211" s="3"/>
      <c r="AJ211" s="4"/>
      <c r="AK211" s="5"/>
    </row>
    <row r="212" spans="2:37" s="6" customFormat="1" ht="12.75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H212" s="3"/>
      <c r="AI212" s="3"/>
      <c r="AJ212" s="4"/>
      <c r="AK212" s="5"/>
    </row>
    <row r="213" spans="2:37" s="6" customFormat="1" ht="12.75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H213" s="3"/>
      <c r="AI213" s="3"/>
      <c r="AJ213" s="4"/>
      <c r="AK213" s="5"/>
    </row>
    <row r="214" spans="2:37" s="6" customFormat="1" ht="12.75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H214" s="3"/>
      <c r="AI214" s="3"/>
      <c r="AJ214" s="4"/>
      <c r="AK214" s="5"/>
    </row>
    <row r="215" spans="2:37" s="6" customFormat="1" ht="12.75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H215" s="3"/>
      <c r="AI215" s="3"/>
      <c r="AJ215" s="4"/>
      <c r="AK215" s="5"/>
    </row>
    <row r="216" spans="2:37" s="6" customFormat="1" ht="12.75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H216" s="3"/>
      <c r="AI216" s="3"/>
      <c r="AJ216" s="4"/>
      <c r="AK216" s="5"/>
    </row>
    <row r="217" spans="2:37" s="6" customFormat="1" ht="12.75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H217" s="3"/>
      <c r="AI217" s="3"/>
      <c r="AJ217" s="4"/>
      <c r="AK217" s="5"/>
    </row>
    <row r="218" spans="2:37" s="6" customFormat="1" ht="12.75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H218" s="3"/>
      <c r="AI218" s="3"/>
      <c r="AJ218" s="4"/>
      <c r="AK218" s="5"/>
    </row>
    <row r="219" spans="2:37" s="6" customFormat="1" ht="12.75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H219" s="3"/>
      <c r="AI219" s="3"/>
      <c r="AJ219" s="4"/>
      <c r="AK219" s="5"/>
    </row>
    <row r="220" spans="2:37" s="6" customFormat="1" ht="12.75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H220" s="3"/>
      <c r="AI220" s="3"/>
      <c r="AJ220" s="4"/>
      <c r="AK220" s="5"/>
    </row>
    <row r="221" spans="2:37" s="6" customFormat="1" ht="12.75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H221" s="3"/>
      <c r="AI221" s="3"/>
      <c r="AJ221" s="4"/>
      <c r="AK221" s="5"/>
    </row>
    <row r="222" spans="2:37" s="6" customFormat="1" ht="12.75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H222" s="3"/>
      <c r="AI222" s="3"/>
      <c r="AJ222" s="4"/>
      <c r="AK222" s="5"/>
    </row>
    <row r="223" spans="2:37" s="6" customFormat="1" ht="12.75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H223" s="3"/>
      <c r="AI223" s="3"/>
      <c r="AJ223" s="4"/>
      <c r="AK223" s="5"/>
    </row>
    <row r="224" spans="2:37" s="6" customFormat="1" ht="12.75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H224" s="3"/>
      <c r="AI224" s="3"/>
      <c r="AJ224" s="4"/>
      <c r="AK224" s="5"/>
    </row>
    <row r="225" spans="2:37" s="6" customFormat="1" ht="12.75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H225" s="3"/>
      <c r="AI225" s="3"/>
      <c r="AJ225" s="4"/>
      <c r="AK225" s="5"/>
    </row>
    <row r="226" spans="2:37" s="6" customFormat="1" ht="12.75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H226" s="3"/>
      <c r="AI226" s="3"/>
      <c r="AJ226" s="4"/>
      <c r="AK226" s="5"/>
    </row>
    <row r="227" spans="2:37" s="6" customFormat="1" ht="12.75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H227" s="3"/>
      <c r="AI227" s="3"/>
      <c r="AJ227" s="4"/>
      <c r="AK227" s="5"/>
    </row>
    <row r="228" spans="2:37" s="6" customFormat="1" ht="12.75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H228" s="3"/>
      <c r="AI228" s="3"/>
      <c r="AJ228" s="4"/>
      <c r="AK228" s="5"/>
    </row>
    <row r="229" spans="2:37" s="6" customFormat="1" ht="12.75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H229" s="3"/>
      <c r="AI229" s="3"/>
      <c r="AJ229" s="4"/>
      <c r="AK229" s="5"/>
    </row>
    <row r="230" spans="2:37" s="6" customFormat="1" ht="12.75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H230" s="3"/>
      <c r="AI230" s="3"/>
      <c r="AJ230" s="4"/>
      <c r="AK230" s="5"/>
    </row>
    <row r="231" spans="2:37" s="6" customFormat="1" ht="12.75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H231" s="3"/>
      <c r="AI231" s="3"/>
      <c r="AJ231" s="4"/>
      <c r="AK231" s="5"/>
    </row>
    <row r="232" spans="2:37" s="6" customFormat="1" ht="12.75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H232" s="3"/>
      <c r="AI232" s="3"/>
      <c r="AJ232" s="4"/>
      <c r="AK232" s="5"/>
    </row>
    <row r="233" spans="2:37" s="6" customFormat="1" ht="12.75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H233" s="3"/>
      <c r="AI233" s="3"/>
      <c r="AJ233" s="4"/>
      <c r="AK233" s="5"/>
    </row>
    <row r="234" spans="2:37" s="6" customFormat="1" ht="12.75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H234" s="3"/>
      <c r="AI234" s="3"/>
      <c r="AJ234" s="4"/>
      <c r="AK234" s="5"/>
    </row>
    <row r="235" spans="2:37" s="6" customFormat="1" ht="12.75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H235" s="3"/>
      <c r="AI235" s="3"/>
      <c r="AJ235" s="4"/>
      <c r="AK235" s="5"/>
    </row>
    <row r="236" spans="2:37" s="6" customFormat="1" ht="12.75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H236" s="3"/>
      <c r="AI236" s="3"/>
      <c r="AJ236" s="4"/>
      <c r="AK236" s="5"/>
    </row>
    <row r="237" spans="2:37" s="6" customFormat="1" ht="12.75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H237" s="3"/>
      <c r="AI237" s="3"/>
      <c r="AJ237" s="4"/>
      <c r="AK237" s="5"/>
    </row>
    <row r="238" spans="2:37" s="6" customFormat="1" ht="12.75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H238" s="3"/>
      <c r="AI238" s="3"/>
      <c r="AJ238" s="4"/>
      <c r="AK238" s="5"/>
    </row>
    <row r="239" spans="2:37" s="6" customFormat="1" ht="12.75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H239" s="3"/>
      <c r="AI239" s="3"/>
      <c r="AJ239" s="4"/>
      <c r="AK239" s="5"/>
    </row>
    <row r="240" spans="2:37" s="6" customFormat="1" ht="12.75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H240" s="3"/>
      <c r="AI240" s="3"/>
      <c r="AJ240" s="4"/>
      <c r="AK240" s="5"/>
    </row>
    <row r="241" spans="2:37" s="6" customFormat="1" ht="12.75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H241" s="3"/>
      <c r="AI241" s="3"/>
      <c r="AJ241" s="4"/>
      <c r="AK241" s="5"/>
    </row>
    <row r="242" spans="2:37" s="6" customFormat="1" ht="12.75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H242" s="3"/>
      <c r="AI242" s="3"/>
      <c r="AJ242" s="4"/>
      <c r="AK242" s="5"/>
    </row>
    <row r="243" spans="2:37" s="6" customFormat="1" ht="12.75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H243" s="3"/>
      <c r="AI243" s="3"/>
      <c r="AJ243" s="4"/>
      <c r="AK243" s="5"/>
    </row>
    <row r="244" spans="2:37" s="6" customFormat="1" ht="12.75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H244" s="3"/>
      <c r="AI244" s="3"/>
      <c r="AJ244" s="4"/>
      <c r="AK244" s="5"/>
    </row>
    <row r="245" spans="2:37" s="6" customFormat="1" ht="12.75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H245" s="3"/>
      <c r="AI245" s="3"/>
      <c r="AJ245" s="4"/>
      <c r="AK245" s="5"/>
    </row>
    <row r="246" spans="2:37" s="6" customFormat="1" ht="12.75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H246" s="3"/>
      <c r="AI246" s="3"/>
      <c r="AJ246" s="4"/>
      <c r="AK246" s="5"/>
    </row>
    <row r="247" spans="2:37" s="6" customFormat="1" ht="12.75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H247" s="3"/>
      <c r="AI247" s="3"/>
      <c r="AJ247" s="4"/>
      <c r="AK247" s="5"/>
    </row>
    <row r="248" spans="2:37" s="6" customFormat="1" ht="12.75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H248" s="3"/>
      <c r="AI248" s="3"/>
      <c r="AJ248" s="4"/>
      <c r="AK248" s="5"/>
    </row>
    <row r="249" spans="2:37" s="6" customFormat="1" ht="12.75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H249" s="3"/>
      <c r="AI249" s="3"/>
      <c r="AJ249" s="4"/>
      <c r="AK249" s="5"/>
    </row>
    <row r="250" spans="2:37" s="6" customFormat="1" ht="12.75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H250" s="3"/>
      <c r="AI250" s="3"/>
      <c r="AJ250" s="4"/>
      <c r="AK250" s="5"/>
    </row>
    <row r="251" spans="2:37" s="6" customFormat="1" ht="12.75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H251" s="3"/>
      <c r="AI251" s="3"/>
      <c r="AJ251" s="4"/>
      <c r="AK251" s="5"/>
    </row>
    <row r="252" spans="2:37" s="6" customFormat="1" ht="12.75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H252" s="3"/>
      <c r="AI252" s="3"/>
      <c r="AJ252" s="4"/>
      <c r="AK252" s="5"/>
    </row>
    <row r="253" spans="2:37" s="6" customFormat="1" ht="12.75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H253" s="3"/>
      <c r="AI253" s="3"/>
      <c r="AJ253" s="4"/>
      <c r="AK253" s="5"/>
    </row>
    <row r="254" spans="2:37" s="6" customFormat="1" ht="12.75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H254" s="3"/>
      <c r="AI254" s="3"/>
      <c r="AJ254" s="4"/>
      <c r="AK254" s="5"/>
    </row>
    <row r="255" spans="2:37" s="6" customFormat="1" ht="12.75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H255" s="3"/>
      <c r="AI255" s="3"/>
      <c r="AJ255" s="4"/>
      <c r="AK255" s="5"/>
    </row>
    <row r="256" spans="2:37" s="6" customFormat="1" ht="12.75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H256" s="3"/>
      <c r="AI256" s="3"/>
      <c r="AJ256" s="4"/>
      <c r="AK256" s="5"/>
    </row>
    <row r="257" spans="2:37" s="6" customFormat="1" ht="12.75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H257" s="3"/>
      <c r="AI257" s="3"/>
      <c r="AJ257" s="4"/>
      <c r="AK257" s="5"/>
    </row>
    <row r="258" spans="2:37" s="6" customFormat="1" ht="12.75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H258" s="3"/>
      <c r="AI258" s="3"/>
      <c r="AJ258" s="4"/>
      <c r="AK258" s="5"/>
    </row>
    <row r="259" spans="2:37" s="6" customFormat="1" ht="12.75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H259" s="3"/>
      <c r="AI259" s="3"/>
      <c r="AJ259" s="4"/>
      <c r="AK259" s="5"/>
    </row>
    <row r="260" spans="2:37" s="6" customFormat="1" ht="12.75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H260" s="3"/>
      <c r="AI260" s="3"/>
      <c r="AJ260" s="4"/>
      <c r="AK260" s="5"/>
    </row>
    <row r="261" spans="2:37" s="6" customFormat="1" ht="12.7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H261" s="3"/>
      <c r="AI261" s="3"/>
      <c r="AJ261" s="4"/>
      <c r="AK261" s="5"/>
    </row>
    <row r="262" spans="2:37" s="6" customFormat="1" ht="12.75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H262" s="3"/>
      <c r="AI262" s="3"/>
      <c r="AJ262" s="4"/>
      <c r="AK262" s="5"/>
    </row>
    <row r="263" spans="2:37" s="6" customFormat="1" ht="12.75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H263" s="3"/>
      <c r="AI263" s="3"/>
      <c r="AJ263" s="4"/>
      <c r="AK263" s="5"/>
    </row>
    <row r="264" spans="2:37" s="6" customFormat="1" ht="12.75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H264" s="3"/>
      <c r="AI264" s="3"/>
      <c r="AJ264" s="4"/>
      <c r="AK264" s="5"/>
    </row>
    <row r="265" spans="2:37" s="6" customFormat="1" ht="12.75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H265" s="3"/>
      <c r="AI265" s="3"/>
      <c r="AJ265" s="4"/>
      <c r="AK265" s="5"/>
    </row>
    <row r="266" spans="2:37" s="6" customFormat="1" ht="12.75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H266" s="3"/>
      <c r="AI266" s="3"/>
      <c r="AJ266" s="4"/>
      <c r="AK266" s="5"/>
    </row>
    <row r="267" spans="2:37" s="6" customFormat="1" ht="12.7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H267" s="3"/>
      <c r="AI267" s="3"/>
      <c r="AJ267" s="4"/>
      <c r="AK267" s="5"/>
    </row>
    <row r="268" spans="2:37" s="6" customFormat="1" ht="12.75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H268" s="3"/>
      <c r="AI268" s="3"/>
      <c r="AJ268" s="4"/>
      <c r="AK268" s="5"/>
    </row>
    <row r="269" spans="2:37" s="6" customFormat="1" ht="12.75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H269" s="3"/>
      <c r="AI269" s="3"/>
      <c r="AJ269" s="4"/>
      <c r="AK269" s="5"/>
    </row>
    <row r="270" spans="2:37" s="6" customFormat="1" ht="12.7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H270" s="3"/>
      <c r="AI270" s="3"/>
      <c r="AJ270" s="4"/>
      <c r="AK270" s="5"/>
    </row>
    <row r="271" spans="2:37" s="6" customFormat="1" ht="12.7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H271" s="3"/>
      <c r="AI271" s="3"/>
      <c r="AJ271" s="4"/>
      <c r="AK271" s="5"/>
    </row>
    <row r="272" spans="2:37" s="6" customFormat="1" ht="12.7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H272" s="3"/>
      <c r="AI272" s="3"/>
      <c r="AJ272" s="4"/>
      <c r="AK272" s="5"/>
    </row>
    <row r="273" spans="2:37" s="6" customFormat="1" ht="12.7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H273" s="3"/>
      <c r="AI273" s="3"/>
      <c r="AJ273" s="4"/>
      <c r="AK273" s="5"/>
    </row>
    <row r="274" spans="2:37" s="6" customFormat="1" ht="12.7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H274" s="3"/>
      <c r="AI274" s="3"/>
      <c r="AJ274" s="4"/>
      <c r="AK274" s="5"/>
    </row>
    <row r="275" spans="2:37" s="6" customFormat="1" ht="12.7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H275" s="3"/>
      <c r="AI275" s="3"/>
      <c r="AJ275" s="4"/>
      <c r="AK275" s="5"/>
    </row>
    <row r="276" spans="2:37" s="6" customFormat="1" ht="12.7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H276" s="3"/>
      <c r="AI276" s="3"/>
      <c r="AJ276" s="4"/>
      <c r="AK276" s="5"/>
    </row>
    <row r="277" spans="2:37" s="6" customFormat="1" ht="12.7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H277" s="3"/>
      <c r="AI277" s="3"/>
      <c r="AJ277" s="4"/>
      <c r="AK277" s="5"/>
    </row>
    <row r="278" spans="2:37" s="6" customFormat="1" ht="12.7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H278" s="3"/>
      <c r="AI278" s="3"/>
      <c r="AJ278" s="4"/>
      <c r="AK278" s="5"/>
    </row>
    <row r="279" spans="2:37" s="6" customFormat="1" ht="12.7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H279" s="3"/>
      <c r="AI279" s="3"/>
      <c r="AJ279" s="4"/>
      <c r="AK279" s="5"/>
    </row>
    <row r="280" spans="2:37" s="6" customFormat="1" ht="12.7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H280" s="3"/>
      <c r="AI280" s="3"/>
      <c r="AJ280" s="4"/>
      <c r="AK280" s="5"/>
    </row>
    <row r="281" spans="2:37" s="6" customFormat="1" ht="12.7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H281" s="3"/>
      <c r="AI281" s="3"/>
      <c r="AJ281" s="4"/>
      <c r="AK281" s="5"/>
    </row>
    <row r="282" spans="2:37" s="6" customFormat="1" ht="12.7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H282" s="3"/>
      <c r="AI282" s="3"/>
      <c r="AJ282" s="4"/>
      <c r="AK282" s="5"/>
    </row>
    <row r="283" spans="2:37" s="6" customFormat="1" ht="12.7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H283" s="3"/>
      <c r="AI283" s="3"/>
      <c r="AJ283" s="4"/>
      <c r="AK283" s="5"/>
    </row>
    <row r="284" spans="2:37" s="6" customFormat="1" ht="12.7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H284" s="3"/>
      <c r="AI284" s="3"/>
      <c r="AJ284" s="4"/>
      <c r="AK284" s="5"/>
    </row>
    <row r="285" spans="2:37" s="6" customFormat="1" ht="12.7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H285" s="3"/>
      <c r="AI285" s="3"/>
      <c r="AJ285" s="4"/>
      <c r="AK285" s="5"/>
    </row>
    <row r="286" spans="2:37" s="6" customFormat="1" ht="12.7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H286" s="3"/>
      <c r="AI286" s="3"/>
      <c r="AJ286" s="4"/>
      <c r="AK286" s="5"/>
    </row>
    <row r="287" spans="2:37" s="6" customFormat="1" ht="12.7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H287" s="3"/>
      <c r="AI287" s="3"/>
      <c r="AJ287" s="4"/>
      <c r="AK287" s="5"/>
    </row>
    <row r="288" spans="2:37" s="6" customFormat="1" ht="12.7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H288" s="3"/>
      <c r="AI288" s="3"/>
      <c r="AJ288" s="4"/>
      <c r="AK288" s="5"/>
    </row>
    <row r="289" spans="2:37" s="6" customFormat="1" ht="12.7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H289" s="3"/>
      <c r="AI289" s="3"/>
      <c r="AJ289" s="4"/>
      <c r="AK289" s="5"/>
    </row>
    <row r="290" spans="2:37" s="6" customFormat="1" ht="12.7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H290" s="3"/>
      <c r="AI290" s="3"/>
      <c r="AJ290" s="4"/>
      <c r="AK290" s="5"/>
    </row>
    <row r="291" spans="2:37" s="6" customFormat="1" ht="12.7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H291" s="3"/>
      <c r="AI291" s="3"/>
      <c r="AJ291" s="4"/>
      <c r="AK291" s="5"/>
    </row>
    <row r="292" spans="2:37" s="6" customFormat="1" ht="12.7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H292" s="3"/>
      <c r="AI292" s="3"/>
      <c r="AJ292" s="4"/>
      <c r="AK292" s="5"/>
    </row>
    <row r="293" spans="2:37" s="6" customFormat="1" ht="12.7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H293" s="3"/>
      <c r="AI293" s="3"/>
      <c r="AJ293" s="4"/>
      <c r="AK293" s="5"/>
    </row>
    <row r="294" spans="2:37" s="6" customFormat="1" ht="12.7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H294" s="3"/>
      <c r="AI294" s="3"/>
      <c r="AJ294" s="4"/>
      <c r="AK294" s="5"/>
    </row>
    <row r="295" spans="2:37" s="6" customFormat="1" ht="12.7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H295" s="3"/>
      <c r="AI295" s="3"/>
      <c r="AJ295" s="4"/>
      <c r="AK295" s="5"/>
    </row>
    <row r="296" spans="2:37" s="6" customFormat="1" ht="12.7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H296" s="3"/>
      <c r="AI296" s="3"/>
      <c r="AJ296" s="4"/>
      <c r="AK296" s="5"/>
    </row>
    <row r="297" spans="2:37" s="6" customFormat="1" ht="12.7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H297" s="3"/>
      <c r="AI297" s="3"/>
      <c r="AJ297" s="4"/>
      <c r="AK297" s="5"/>
    </row>
    <row r="298" spans="2:37" s="6" customFormat="1" ht="12.7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H298" s="3"/>
      <c r="AI298" s="3"/>
      <c r="AJ298" s="4"/>
      <c r="AK298" s="5"/>
    </row>
    <row r="299" spans="2:37" s="6" customFormat="1" ht="12.7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H299" s="3"/>
      <c r="AI299" s="3"/>
      <c r="AJ299" s="4"/>
      <c r="AK299" s="5"/>
    </row>
    <row r="300" spans="2:37" s="6" customFormat="1" ht="12.7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H300" s="3"/>
      <c r="AI300" s="3"/>
      <c r="AJ300" s="4"/>
      <c r="AK300" s="5"/>
    </row>
    <row r="301" spans="2:37" s="6" customFormat="1" ht="12.7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H301" s="3"/>
      <c r="AI301" s="3"/>
      <c r="AJ301" s="4"/>
      <c r="AK301" s="5"/>
    </row>
    <row r="302" spans="2:37" s="6" customFormat="1" ht="12.7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H302" s="3"/>
      <c r="AI302" s="3"/>
      <c r="AJ302" s="4"/>
      <c r="AK302" s="5"/>
    </row>
    <row r="303" spans="2:37" s="6" customFormat="1" ht="12.7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H303" s="3"/>
      <c r="AI303" s="3"/>
      <c r="AJ303" s="4"/>
      <c r="AK303" s="5"/>
    </row>
    <row r="304" spans="2:37" s="6" customFormat="1" ht="12.7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H304" s="3"/>
      <c r="AI304" s="3"/>
      <c r="AJ304" s="4"/>
      <c r="AK304" s="5"/>
    </row>
    <row r="305" spans="2:37" s="6" customFormat="1" ht="12.7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H305" s="3"/>
      <c r="AI305" s="3"/>
      <c r="AJ305" s="4"/>
      <c r="AK305" s="5"/>
    </row>
    <row r="306" spans="2:37" s="6" customFormat="1" ht="12.7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H306" s="3"/>
      <c r="AI306" s="3"/>
      <c r="AJ306" s="4"/>
      <c r="AK306" s="5"/>
    </row>
    <row r="307" spans="2:37" s="6" customFormat="1" ht="12.7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H307" s="3"/>
      <c r="AI307" s="3"/>
      <c r="AJ307" s="4"/>
      <c r="AK307" s="5"/>
    </row>
    <row r="308" spans="2:37" s="6" customFormat="1" ht="12.7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H308" s="3"/>
      <c r="AI308" s="3"/>
      <c r="AJ308" s="4"/>
      <c r="AK308" s="5"/>
    </row>
    <row r="309" spans="2:37" s="6" customFormat="1" ht="12.7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H309" s="3"/>
      <c r="AI309" s="3"/>
      <c r="AJ309" s="4"/>
      <c r="AK309" s="5"/>
    </row>
    <row r="310" spans="2:37" s="6" customFormat="1" ht="12.7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H310" s="3"/>
      <c r="AI310" s="3"/>
      <c r="AJ310" s="4"/>
      <c r="AK310" s="5"/>
    </row>
    <row r="311" spans="2:37" s="6" customFormat="1" ht="12.7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H311" s="3"/>
      <c r="AI311" s="3"/>
      <c r="AJ311" s="4"/>
      <c r="AK311" s="5"/>
    </row>
    <row r="312" spans="2:37" s="6" customFormat="1" ht="12.7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H312" s="3"/>
      <c r="AI312" s="3"/>
      <c r="AJ312" s="4"/>
      <c r="AK312" s="5"/>
    </row>
    <row r="313" spans="2:37" s="6" customFormat="1" ht="12.7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H313" s="3"/>
      <c r="AI313" s="3"/>
      <c r="AJ313" s="4"/>
      <c r="AK313" s="5"/>
    </row>
    <row r="314" spans="2:37" s="6" customFormat="1" ht="12.7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H314" s="3"/>
      <c r="AI314" s="3"/>
      <c r="AJ314" s="4"/>
      <c r="AK314" s="5"/>
    </row>
    <row r="315" spans="2:37" s="6" customFormat="1" ht="12.7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H315" s="3"/>
      <c r="AI315" s="3"/>
      <c r="AJ315" s="4"/>
      <c r="AK315" s="5"/>
    </row>
    <row r="316" spans="2:37" s="6" customFormat="1" ht="12.7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H316" s="3"/>
      <c r="AI316" s="3"/>
      <c r="AJ316" s="4"/>
      <c r="AK316" s="5"/>
    </row>
    <row r="317" spans="2:37" s="6" customFormat="1" ht="12.7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H317" s="3"/>
      <c r="AI317" s="3"/>
      <c r="AJ317" s="4"/>
      <c r="AK317" s="5"/>
    </row>
    <row r="318" spans="2:37" s="6" customFormat="1" ht="12.7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H318" s="3"/>
      <c r="AI318" s="3"/>
      <c r="AJ318" s="4"/>
      <c r="AK318" s="5"/>
    </row>
    <row r="319" spans="2:37" s="6" customFormat="1" ht="12.7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H319" s="3"/>
      <c r="AI319" s="3"/>
      <c r="AJ319" s="4"/>
      <c r="AK319" s="5"/>
    </row>
    <row r="320" spans="2:37" s="6" customFormat="1" ht="12.7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H320" s="3"/>
      <c r="AI320" s="3"/>
      <c r="AJ320" s="4"/>
      <c r="AK320" s="5"/>
    </row>
    <row r="321" spans="2:37" s="6" customFormat="1" ht="12.7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H321" s="3"/>
      <c r="AI321" s="3"/>
      <c r="AJ321" s="4"/>
      <c r="AK321" s="5"/>
    </row>
    <row r="322" spans="2:37" s="6" customFormat="1" ht="12.7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H322" s="3"/>
      <c r="AI322" s="3"/>
      <c r="AJ322" s="4"/>
      <c r="AK322" s="5"/>
    </row>
    <row r="323" spans="2:37" s="6" customFormat="1" ht="12.7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H323" s="3"/>
      <c r="AI323" s="3"/>
      <c r="AJ323" s="4"/>
      <c r="AK323" s="5"/>
    </row>
    <row r="324" spans="2:37" s="6" customFormat="1" ht="12.7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H324" s="3"/>
      <c r="AI324" s="3"/>
      <c r="AJ324" s="4"/>
      <c r="AK324" s="5"/>
    </row>
    <row r="325" spans="2:37" s="6" customFormat="1" ht="12.7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H325" s="3"/>
      <c r="AI325" s="3"/>
      <c r="AJ325" s="4"/>
      <c r="AK325" s="5"/>
    </row>
    <row r="326" spans="2:37" s="6" customFormat="1" ht="12.7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H326" s="3"/>
      <c r="AI326" s="3"/>
      <c r="AJ326" s="4"/>
      <c r="AK326" s="5"/>
    </row>
    <row r="327" spans="2:37" s="6" customFormat="1" ht="12.7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H327" s="3"/>
      <c r="AI327" s="3"/>
      <c r="AJ327" s="4"/>
      <c r="AK327" s="5"/>
    </row>
    <row r="328" spans="2:37" s="6" customFormat="1" ht="12.7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H328" s="3"/>
      <c r="AI328" s="3"/>
      <c r="AJ328" s="4"/>
      <c r="AK328" s="5"/>
    </row>
    <row r="329" spans="2:37" s="6" customFormat="1" ht="12.7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H329" s="3"/>
      <c r="AI329" s="3"/>
      <c r="AJ329" s="4"/>
      <c r="AK329" s="5"/>
    </row>
    <row r="330" spans="2:37" s="6" customFormat="1" ht="12.7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H330" s="3"/>
      <c r="AI330" s="3"/>
      <c r="AJ330" s="4"/>
      <c r="AK330" s="5"/>
    </row>
    <row r="331" spans="2:37" s="6" customFormat="1" ht="12.7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H331" s="3"/>
      <c r="AI331" s="3"/>
      <c r="AJ331" s="4"/>
      <c r="AK331" s="5"/>
    </row>
    <row r="332" spans="2:37" s="6" customFormat="1" ht="12.7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H332" s="3"/>
      <c r="AI332" s="3"/>
      <c r="AJ332" s="4"/>
      <c r="AK332" s="5"/>
    </row>
    <row r="333" spans="2:37" s="6" customFormat="1" ht="12.7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H333" s="3"/>
      <c r="AI333" s="3"/>
      <c r="AJ333" s="4"/>
      <c r="AK333" s="5"/>
    </row>
    <row r="334" spans="2:37" s="6" customFormat="1" ht="12.7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H334" s="3"/>
      <c r="AI334" s="3"/>
      <c r="AJ334" s="4"/>
      <c r="AK334" s="5"/>
    </row>
    <row r="335" spans="2:37" s="6" customFormat="1" ht="12.7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H335" s="3"/>
      <c r="AI335" s="3"/>
      <c r="AJ335" s="4"/>
      <c r="AK335" s="5"/>
    </row>
    <row r="336" spans="2:37" s="6" customFormat="1" ht="12.7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H336" s="3"/>
      <c r="AI336" s="3"/>
      <c r="AJ336" s="4"/>
      <c r="AK336" s="5"/>
    </row>
    <row r="337" spans="2:37" s="6" customFormat="1" ht="12.7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H337" s="3"/>
      <c r="AI337" s="3"/>
      <c r="AJ337" s="4"/>
      <c r="AK337" s="5"/>
    </row>
    <row r="338" spans="2:37" s="6" customFormat="1" ht="12.7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H338" s="3"/>
      <c r="AI338" s="3"/>
      <c r="AJ338" s="4"/>
      <c r="AK338" s="5"/>
    </row>
    <row r="339" spans="2:37" s="6" customFormat="1" ht="12.7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H339" s="3"/>
      <c r="AI339" s="3"/>
      <c r="AJ339" s="4"/>
      <c r="AK339" s="5"/>
    </row>
    <row r="340" spans="2:37" s="6" customFormat="1" ht="12.7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H340" s="3"/>
      <c r="AI340" s="3"/>
      <c r="AJ340" s="4"/>
      <c r="AK340" s="5"/>
    </row>
    <row r="341" spans="2:37" s="6" customFormat="1" ht="12.7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H341" s="3"/>
      <c r="AI341" s="3"/>
      <c r="AJ341" s="4"/>
      <c r="AK341" s="5"/>
    </row>
    <row r="342" spans="2:37" s="6" customFormat="1" ht="12.7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H342" s="3"/>
      <c r="AI342" s="3"/>
      <c r="AJ342" s="4"/>
      <c r="AK342" s="5"/>
    </row>
    <row r="343" spans="2:37" s="6" customFormat="1" ht="12.7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H343" s="3"/>
      <c r="AI343" s="3"/>
      <c r="AJ343" s="4"/>
      <c r="AK343" s="5"/>
    </row>
    <row r="344" spans="2:37" s="6" customFormat="1" ht="12.7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H344" s="3"/>
      <c r="AI344" s="3"/>
      <c r="AJ344" s="4"/>
      <c r="AK344" s="5"/>
    </row>
    <row r="345" spans="2:37" s="6" customFormat="1" ht="12.7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H345" s="3"/>
      <c r="AI345" s="3"/>
      <c r="AJ345" s="4"/>
      <c r="AK345" s="5"/>
    </row>
    <row r="346" spans="2:37" s="6" customFormat="1" ht="12.7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H346" s="3"/>
      <c r="AI346" s="3"/>
      <c r="AJ346" s="4"/>
      <c r="AK346" s="5"/>
    </row>
    <row r="347" spans="2:37" s="6" customFormat="1" ht="12.7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H347" s="3"/>
      <c r="AI347" s="3"/>
      <c r="AJ347" s="4"/>
      <c r="AK347" s="5"/>
    </row>
    <row r="348" spans="2:37" s="6" customFormat="1" ht="12.7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H348" s="3"/>
      <c r="AI348" s="3"/>
      <c r="AJ348" s="4"/>
      <c r="AK348" s="5"/>
    </row>
    <row r="349" spans="2:37" s="6" customFormat="1" ht="12.7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H349" s="3"/>
      <c r="AI349" s="3"/>
      <c r="AJ349" s="4"/>
      <c r="AK349" s="5"/>
    </row>
    <row r="350" spans="2:37" s="6" customFormat="1" ht="12.7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H350" s="3"/>
      <c r="AI350" s="3"/>
      <c r="AJ350" s="4"/>
      <c r="AK350" s="5"/>
    </row>
    <row r="351" spans="2:37" s="6" customFormat="1" ht="12.7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H351" s="3"/>
      <c r="AI351" s="3"/>
      <c r="AJ351" s="4"/>
      <c r="AK351" s="5"/>
    </row>
    <row r="352" spans="2:37" s="6" customFormat="1" ht="12.7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H352" s="3"/>
      <c r="AI352" s="3"/>
      <c r="AJ352" s="4"/>
      <c r="AK352" s="5"/>
    </row>
    <row r="353" spans="2:37" s="6" customFormat="1" ht="12.7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H353" s="3"/>
      <c r="AI353" s="3"/>
      <c r="AJ353" s="4"/>
      <c r="AK353" s="5"/>
    </row>
    <row r="354" spans="2:37" s="6" customFormat="1" ht="12.7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H354" s="3"/>
      <c r="AI354" s="3"/>
      <c r="AJ354" s="4"/>
      <c r="AK354" s="5"/>
    </row>
    <row r="355" spans="2:37" s="6" customFormat="1" ht="12.7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H355" s="3"/>
      <c r="AI355" s="3"/>
      <c r="AJ355" s="4"/>
      <c r="AK355" s="5"/>
    </row>
    <row r="356" spans="2:37" s="6" customFormat="1" ht="12.7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H356" s="3"/>
      <c r="AI356" s="3"/>
      <c r="AJ356" s="4"/>
      <c r="AK356" s="5"/>
    </row>
    <row r="357" spans="2:37" s="6" customFormat="1" ht="12.7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H357" s="3"/>
      <c r="AI357" s="3"/>
      <c r="AJ357" s="4"/>
      <c r="AK357" s="5"/>
    </row>
    <row r="358" spans="2:37" s="6" customFormat="1" ht="12.7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H358" s="3"/>
      <c r="AI358" s="3"/>
      <c r="AJ358" s="4"/>
      <c r="AK358" s="5"/>
    </row>
    <row r="359" spans="2:37" s="6" customFormat="1" ht="12.7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H359" s="3"/>
      <c r="AI359" s="3"/>
      <c r="AJ359" s="4"/>
      <c r="AK359" s="5"/>
    </row>
    <row r="360" spans="2:37" s="6" customFormat="1" ht="12.7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H360" s="3"/>
      <c r="AI360" s="3"/>
      <c r="AJ360" s="4"/>
      <c r="AK360" s="5"/>
    </row>
    <row r="361" spans="2:37" s="6" customFormat="1" ht="12.7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H361" s="3"/>
      <c r="AI361" s="3"/>
      <c r="AJ361" s="4"/>
      <c r="AK361" s="5"/>
    </row>
    <row r="362" spans="2:37" s="6" customFormat="1" ht="12.7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H362" s="3"/>
      <c r="AI362" s="3"/>
      <c r="AJ362" s="4"/>
      <c r="AK362" s="5"/>
    </row>
    <row r="363" spans="2:37" s="6" customFormat="1" ht="12.7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H363" s="3"/>
      <c r="AI363" s="3"/>
      <c r="AJ363" s="4"/>
      <c r="AK363" s="5"/>
    </row>
    <row r="364" spans="2:37" s="6" customFormat="1" ht="12.7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H364" s="3"/>
      <c r="AI364" s="3"/>
      <c r="AJ364" s="4"/>
      <c r="AK364" s="5"/>
    </row>
    <row r="365" spans="2:37" s="6" customFormat="1" ht="12.7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H365" s="3"/>
      <c r="AI365" s="3"/>
      <c r="AJ365" s="4"/>
      <c r="AK365" s="5"/>
    </row>
    <row r="366" spans="2:37" s="6" customFormat="1" ht="12.7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H366" s="3"/>
      <c r="AI366" s="3"/>
      <c r="AJ366" s="4"/>
      <c r="AK366" s="5"/>
    </row>
    <row r="367" spans="2:37" s="6" customFormat="1" ht="12.7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H367" s="3"/>
      <c r="AI367" s="3"/>
      <c r="AJ367" s="4"/>
      <c r="AK367" s="5"/>
    </row>
    <row r="368" spans="2:37" s="6" customFormat="1" ht="12.7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H368" s="3"/>
      <c r="AI368" s="3"/>
      <c r="AJ368" s="4"/>
      <c r="AK368" s="5"/>
    </row>
    <row r="369" spans="2:37" s="6" customFormat="1" ht="12.7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H369" s="3"/>
      <c r="AI369" s="3"/>
      <c r="AJ369" s="4"/>
      <c r="AK369" s="5"/>
    </row>
    <row r="370" spans="2:37" s="6" customFormat="1" ht="12.7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H370" s="3"/>
      <c r="AI370" s="3"/>
      <c r="AJ370" s="4"/>
      <c r="AK370" s="5"/>
    </row>
    <row r="371" spans="2:37" s="6" customFormat="1" ht="12.7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H371" s="3"/>
      <c r="AI371" s="3"/>
      <c r="AJ371" s="4"/>
      <c r="AK371" s="5"/>
    </row>
    <row r="372" spans="2:37" s="6" customFormat="1" ht="12.7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H372" s="3"/>
      <c r="AI372" s="3"/>
      <c r="AJ372" s="4"/>
      <c r="AK372" s="5"/>
    </row>
    <row r="373" spans="2:37" s="6" customFormat="1" ht="12.7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H373" s="3"/>
      <c r="AI373" s="3"/>
      <c r="AJ373" s="4"/>
      <c r="AK373" s="5"/>
    </row>
    <row r="374" spans="2:37" s="6" customFormat="1" ht="12.7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H374" s="3"/>
      <c r="AI374" s="3"/>
      <c r="AJ374" s="4"/>
      <c r="AK374" s="5"/>
    </row>
    <row r="375" spans="2:37" s="6" customFormat="1" ht="12.7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H375" s="3"/>
      <c r="AI375" s="3"/>
      <c r="AJ375" s="4"/>
      <c r="AK375" s="5"/>
    </row>
    <row r="376" spans="2:37" s="6" customFormat="1" ht="12.7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H376" s="3"/>
      <c r="AI376" s="3"/>
      <c r="AJ376" s="4"/>
      <c r="AK376" s="5"/>
    </row>
    <row r="377" spans="2:37" s="6" customFormat="1" ht="12.7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H377" s="3"/>
      <c r="AI377" s="3"/>
      <c r="AJ377" s="4"/>
      <c r="AK377" s="5"/>
    </row>
    <row r="378" spans="2:37" s="6" customFormat="1" ht="12.7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H378" s="3"/>
      <c r="AI378" s="3"/>
      <c r="AJ378" s="4"/>
      <c r="AK378" s="5"/>
    </row>
    <row r="379" spans="2:37" s="6" customFormat="1" ht="12.7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H379" s="3"/>
      <c r="AI379" s="3"/>
      <c r="AJ379" s="4"/>
      <c r="AK379" s="5"/>
    </row>
    <row r="380" spans="2:37" s="6" customFormat="1" ht="12.7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H380" s="3"/>
      <c r="AI380" s="3"/>
      <c r="AJ380" s="4"/>
      <c r="AK380" s="5"/>
    </row>
    <row r="381" spans="2:37" s="6" customFormat="1" ht="12.7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H381" s="3"/>
      <c r="AI381" s="3"/>
      <c r="AJ381" s="4"/>
      <c r="AK381" s="5"/>
    </row>
    <row r="382" spans="2:37" s="6" customFormat="1" ht="12.7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H382" s="3"/>
      <c r="AI382" s="3"/>
      <c r="AJ382" s="4"/>
      <c r="AK382" s="5"/>
    </row>
    <row r="383" spans="2:37" s="6" customFormat="1" ht="12.7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H383" s="3"/>
      <c r="AI383" s="3"/>
      <c r="AJ383" s="4"/>
      <c r="AK383" s="5"/>
    </row>
    <row r="384" spans="2:37" s="6" customFormat="1" ht="12.7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H384" s="3"/>
      <c r="AI384" s="3"/>
      <c r="AJ384" s="4"/>
      <c r="AK384" s="5"/>
    </row>
    <row r="385" spans="2:37" s="6" customFormat="1" ht="12.7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H385" s="3"/>
      <c r="AI385" s="3"/>
      <c r="AJ385" s="4"/>
      <c r="AK385" s="5"/>
    </row>
    <row r="386" spans="2:37" s="6" customFormat="1" ht="12.7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H386" s="3"/>
      <c r="AI386" s="3"/>
      <c r="AJ386" s="4"/>
      <c r="AK386" s="5"/>
    </row>
    <row r="387" spans="2:37" s="6" customFormat="1" ht="12.7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H387" s="3"/>
      <c r="AI387" s="3"/>
      <c r="AJ387" s="4"/>
      <c r="AK387" s="5"/>
    </row>
    <row r="388" spans="2:37" s="6" customFormat="1" ht="12.7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H388" s="3"/>
      <c r="AI388" s="3"/>
      <c r="AJ388" s="4"/>
      <c r="AK388" s="5"/>
    </row>
    <row r="389" spans="2:37" s="6" customFormat="1" ht="12.7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H389" s="3"/>
      <c r="AI389" s="3"/>
      <c r="AJ389" s="4"/>
      <c r="AK389" s="5"/>
    </row>
    <row r="390" spans="2:37" s="6" customFormat="1" ht="12.7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H390" s="3"/>
      <c r="AI390" s="3"/>
      <c r="AJ390" s="4"/>
      <c r="AK390" s="5"/>
    </row>
    <row r="391" spans="2:37" s="6" customFormat="1" ht="12.7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H391" s="3"/>
      <c r="AI391" s="3"/>
      <c r="AJ391" s="4"/>
      <c r="AK391" s="5"/>
    </row>
    <row r="392" spans="2:37" s="6" customFormat="1" ht="12.7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H392" s="3"/>
      <c r="AI392" s="3"/>
      <c r="AJ392" s="4"/>
      <c r="AK392" s="5"/>
    </row>
    <row r="393" spans="2:37" s="6" customFormat="1" ht="12.7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H393" s="3"/>
      <c r="AI393" s="3"/>
      <c r="AJ393" s="4"/>
      <c r="AK393" s="5"/>
    </row>
    <row r="394" spans="2:37" s="6" customFormat="1" ht="12.7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H394" s="3"/>
      <c r="AI394" s="3"/>
      <c r="AJ394" s="4"/>
      <c r="AK394" s="5"/>
    </row>
    <row r="395" spans="2:37" s="6" customFormat="1" ht="12.7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H395" s="3"/>
      <c r="AI395" s="3"/>
      <c r="AJ395" s="4"/>
      <c r="AK395" s="5"/>
    </row>
    <row r="396" spans="2:37" s="6" customFormat="1" ht="12.7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H396" s="3"/>
      <c r="AI396" s="3"/>
      <c r="AJ396" s="4"/>
      <c r="AK396" s="5"/>
    </row>
    <row r="397" spans="2:37" s="6" customFormat="1" ht="12.7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H397" s="3"/>
      <c r="AI397" s="3"/>
      <c r="AJ397" s="4"/>
      <c r="AK397" s="5"/>
    </row>
    <row r="398" spans="2:37" s="6" customFormat="1" ht="12.7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H398" s="3"/>
      <c r="AI398" s="3"/>
      <c r="AJ398" s="4"/>
      <c r="AK398" s="5"/>
    </row>
    <row r="399" spans="2:37" s="6" customFormat="1" ht="12.7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H399" s="3"/>
      <c r="AI399" s="3"/>
      <c r="AJ399" s="4"/>
      <c r="AK399" s="5"/>
    </row>
    <row r="400" spans="2:37" s="6" customFormat="1" ht="12.7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H400" s="3"/>
      <c r="AI400" s="3"/>
      <c r="AJ400" s="4"/>
      <c r="AK400" s="5"/>
    </row>
    <row r="401" spans="2:37" s="6" customFormat="1" ht="12.7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H401" s="3"/>
      <c r="AI401" s="3"/>
      <c r="AJ401" s="4"/>
      <c r="AK401" s="5"/>
    </row>
    <row r="402" spans="2:37" s="6" customFormat="1" ht="12.7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H402" s="3"/>
      <c r="AI402" s="3"/>
      <c r="AJ402" s="4"/>
      <c r="AK402" s="5"/>
    </row>
    <row r="403" spans="2:37" s="6" customFormat="1" ht="12.7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H403" s="3"/>
      <c r="AI403" s="3"/>
      <c r="AJ403" s="4"/>
      <c r="AK403" s="5"/>
    </row>
    <row r="404" spans="2:37" s="6" customFormat="1" ht="12.7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3"/>
      <c r="AI404" s="3"/>
      <c r="AJ404" s="4"/>
      <c r="AK404" s="5"/>
    </row>
    <row r="405" spans="2:37" s="6" customFormat="1" ht="12.7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H405" s="3"/>
      <c r="AI405" s="3"/>
      <c r="AJ405" s="4"/>
      <c r="AK405" s="5"/>
    </row>
    <row r="406" spans="2:37" s="6" customFormat="1" ht="12.7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H406" s="3"/>
      <c r="AI406" s="3"/>
      <c r="AJ406" s="4"/>
      <c r="AK406" s="5"/>
    </row>
    <row r="407" spans="2:37" s="6" customFormat="1" ht="12.7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H407" s="3"/>
      <c r="AI407" s="3"/>
      <c r="AJ407" s="4"/>
      <c r="AK407" s="5"/>
    </row>
    <row r="408" spans="2:37" s="6" customFormat="1" ht="12.7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H408" s="3"/>
      <c r="AI408" s="3"/>
      <c r="AJ408" s="4"/>
      <c r="AK408" s="5"/>
    </row>
    <row r="409" spans="2:37" s="6" customFormat="1" ht="12.7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H409" s="3"/>
      <c r="AI409" s="3"/>
      <c r="AJ409" s="4"/>
      <c r="AK409" s="5"/>
    </row>
    <row r="410" spans="2:37" s="6" customFormat="1" ht="12.7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H410" s="3"/>
      <c r="AI410" s="3"/>
      <c r="AJ410" s="4"/>
      <c r="AK410" s="5"/>
    </row>
    <row r="411" spans="2:37" s="6" customFormat="1" ht="12.7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H411" s="3"/>
      <c r="AI411" s="3"/>
      <c r="AJ411" s="4"/>
      <c r="AK411" s="5"/>
    </row>
    <row r="412" spans="2:37" s="6" customFormat="1" ht="12.7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H412" s="3"/>
      <c r="AI412" s="3"/>
      <c r="AJ412" s="4"/>
      <c r="AK412" s="5"/>
    </row>
    <row r="413" spans="2:37" s="6" customFormat="1" ht="12.7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H413" s="3"/>
      <c r="AI413" s="3"/>
      <c r="AJ413" s="4"/>
      <c r="AK413" s="5"/>
    </row>
    <row r="414" spans="2:37" s="6" customFormat="1" ht="12.75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H414" s="3"/>
      <c r="AI414" s="3"/>
      <c r="AJ414" s="4"/>
      <c r="AK414" s="5"/>
    </row>
    <row r="415" spans="2:37" s="6" customFormat="1" ht="12.75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H415" s="3"/>
      <c r="AI415" s="3"/>
      <c r="AJ415" s="4"/>
      <c r="AK415" s="5"/>
    </row>
    <row r="416" spans="2:37" s="6" customFormat="1" ht="12.75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H416" s="3"/>
      <c r="AI416" s="3"/>
      <c r="AJ416" s="4"/>
      <c r="AK416" s="5"/>
    </row>
    <row r="417" spans="2:37" s="6" customFormat="1" ht="12.75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H417" s="3"/>
      <c r="AI417" s="3"/>
      <c r="AJ417" s="4"/>
      <c r="AK417" s="5"/>
    </row>
    <row r="418" spans="2:37" s="6" customFormat="1" ht="12.75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H418" s="3"/>
      <c r="AI418" s="3"/>
      <c r="AJ418" s="4"/>
      <c r="AK418" s="5"/>
    </row>
    <row r="419" spans="2:37" s="6" customFormat="1" ht="12.75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H419" s="3"/>
      <c r="AI419" s="3"/>
      <c r="AJ419" s="4"/>
      <c r="AK419" s="5"/>
    </row>
    <row r="420" spans="2:37" s="6" customFormat="1" ht="12.75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H420" s="3"/>
      <c r="AI420" s="3"/>
      <c r="AJ420" s="4"/>
      <c r="AK420" s="5"/>
    </row>
    <row r="421" spans="2:37" s="6" customFormat="1" ht="12.75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H421" s="3"/>
      <c r="AI421" s="3"/>
      <c r="AJ421" s="4"/>
      <c r="AK421" s="5"/>
    </row>
    <row r="422" spans="2:37" s="6" customFormat="1" ht="12.75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H422" s="3"/>
      <c r="AI422" s="3"/>
      <c r="AJ422" s="4"/>
      <c r="AK422" s="5"/>
    </row>
    <row r="423" spans="2:37" s="6" customFormat="1" ht="12.75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H423" s="3"/>
      <c r="AI423" s="3"/>
      <c r="AJ423" s="4"/>
      <c r="AK423" s="5"/>
    </row>
    <row r="424" spans="2:37" s="6" customFormat="1" ht="12.75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H424" s="3"/>
      <c r="AI424" s="3"/>
      <c r="AJ424" s="4"/>
      <c r="AK424" s="5"/>
    </row>
    <row r="425" spans="2:37" s="6" customFormat="1" ht="12.75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H425" s="3"/>
      <c r="AI425" s="3"/>
      <c r="AJ425" s="4"/>
      <c r="AK425" s="5"/>
    </row>
    <row r="426" spans="2:37" s="6" customFormat="1" ht="12.75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H426" s="3"/>
      <c r="AI426" s="3"/>
      <c r="AJ426" s="4"/>
      <c r="AK426" s="5"/>
    </row>
    <row r="427" spans="2:37" s="6" customFormat="1" ht="12.75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H427" s="3"/>
      <c r="AI427" s="3"/>
      <c r="AJ427" s="4"/>
      <c r="AK427" s="5"/>
    </row>
    <row r="428" spans="2:37" s="6" customFormat="1" ht="12.75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H428" s="3"/>
      <c r="AI428" s="3"/>
      <c r="AJ428" s="4"/>
      <c r="AK428" s="5"/>
    </row>
    <row r="429" spans="2:37" s="6" customFormat="1" ht="12.75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H429" s="3"/>
      <c r="AI429" s="3"/>
      <c r="AJ429" s="4"/>
      <c r="AK429" s="5"/>
    </row>
    <row r="430" spans="2:37" s="6" customFormat="1" ht="12.75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H430" s="3"/>
      <c r="AI430" s="3"/>
      <c r="AJ430" s="4"/>
      <c r="AK430" s="5"/>
    </row>
    <row r="431" spans="2:37" s="6" customFormat="1" ht="12.75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H431" s="3"/>
      <c r="AI431" s="3"/>
      <c r="AJ431" s="4"/>
      <c r="AK431" s="5"/>
    </row>
    <row r="432" spans="2:37" s="6" customFormat="1" ht="12.75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H432" s="3"/>
      <c r="AI432" s="3"/>
      <c r="AJ432" s="4"/>
      <c r="AK432" s="5"/>
    </row>
    <row r="433" spans="2:37" s="6" customFormat="1" ht="12.75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H433" s="3"/>
      <c r="AI433" s="3"/>
      <c r="AJ433" s="4"/>
      <c r="AK433" s="5"/>
    </row>
    <row r="434" spans="2:37" s="6" customFormat="1" ht="12.75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H434" s="3"/>
      <c r="AI434" s="3"/>
      <c r="AJ434" s="4"/>
      <c r="AK434" s="5"/>
    </row>
    <row r="435" spans="2:37" s="6" customFormat="1" ht="12.75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H435" s="3"/>
      <c r="AI435" s="3"/>
      <c r="AJ435" s="4"/>
      <c r="AK435" s="5"/>
    </row>
    <row r="436" spans="2:37" s="6" customFormat="1" ht="12.75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H436" s="3"/>
      <c r="AI436" s="3"/>
      <c r="AJ436" s="4"/>
      <c r="AK436" s="5"/>
    </row>
    <row r="437" spans="2:37" s="6" customFormat="1" ht="12.75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H437" s="3"/>
      <c r="AI437" s="3"/>
      <c r="AJ437" s="4"/>
      <c r="AK437" s="5"/>
    </row>
    <row r="438" spans="2:37" s="6" customFormat="1" ht="12.75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H438" s="3"/>
      <c r="AI438" s="3"/>
      <c r="AJ438" s="4"/>
      <c r="AK438" s="5"/>
    </row>
    <row r="439" spans="2:37" s="6" customFormat="1" ht="12.75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H439" s="3"/>
      <c r="AI439" s="3"/>
      <c r="AJ439" s="4"/>
      <c r="AK439" s="5"/>
    </row>
    <row r="440" spans="2:37" s="6" customFormat="1" ht="12.75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H440" s="3"/>
      <c r="AI440" s="3"/>
      <c r="AJ440" s="4"/>
      <c r="AK440" s="5"/>
    </row>
    <row r="441" spans="2:37" s="6" customFormat="1" ht="12.75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H441" s="3"/>
      <c r="AI441" s="3"/>
      <c r="AJ441" s="4"/>
      <c r="AK441" s="5"/>
    </row>
    <row r="442" spans="2:37" s="6" customFormat="1" ht="12.75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H442" s="3"/>
      <c r="AI442" s="3"/>
      <c r="AJ442" s="4"/>
      <c r="AK442" s="5"/>
    </row>
    <row r="443" spans="2:37" s="6" customFormat="1" ht="12.75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H443" s="3"/>
      <c r="AI443" s="3"/>
      <c r="AJ443" s="4"/>
      <c r="AK443" s="5"/>
    </row>
    <row r="444" spans="2:37" s="6" customFormat="1" ht="12.7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H444" s="3"/>
      <c r="AI444" s="3"/>
      <c r="AJ444" s="4"/>
      <c r="AK444" s="5"/>
    </row>
    <row r="445" spans="2:37" s="6" customFormat="1" ht="12.75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H445" s="3"/>
      <c r="AI445" s="3"/>
      <c r="AJ445" s="4"/>
      <c r="AK445" s="5"/>
    </row>
    <row r="446" spans="2:37" s="6" customFormat="1" ht="12.75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H446" s="3"/>
      <c r="AI446" s="3"/>
      <c r="AJ446" s="4"/>
      <c r="AK446" s="5"/>
    </row>
    <row r="447" spans="2:37" s="6" customFormat="1" ht="12.7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H447" s="3"/>
      <c r="AI447" s="3"/>
      <c r="AJ447" s="4"/>
      <c r="AK447" s="5"/>
    </row>
    <row r="448" spans="2:37" s="6" customFormat="1" ht="12.75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H448" s="3"/>
      <c r="AI448" s="3"/>
      <c r="AJ448" s="4"/>
      <c r="AK448" s="5"/>
    </row>
    <row r="449" spans="2:37" s="6" customFormat="1" ht="12.75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H449" s="3"/>
      <c r="AI449" s="3"/>
      <c r="AJ449" s="4"/>
      <c r="AK449" s="5"/>
    </row>
    <row r="450" spans="2:37" s="6" customFormat="1" ht="12.75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H450" s="3"/>
      <c r="AI450" s="3"/>
      <c r="AJ450" s="4"/>
      <c r="AK450" s="5"/>
    </row>
    <row r="451" spans="2:37" s="6" customFormat="1" ht="12.75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H451" s="3"/>
      <c r="AI451" s="3"/>
      <c r="AJ451" s="4"/>
      <c r="AK451" s="5"/>
    </row>
    <row r="452" spans="2:37" s="6" customFormat="1" ht="12.75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H452" s="3"/>
      <c r="AI452" s="3"/>
      <c r="AJ452" s="4"/>
      <c r="AK452" s="5"/>
    </row>
    <row r="453" spans="2:37" s="6" customFormat="1" ht="12.75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H453" s="3"/>
      <c r="AI453" s="3"/>
      <c r="AJ453" s="4"/>
      <c r="AK453" s="5"/>
    </row>
    <row r="454" spans="2:37" s="6" customFormat="1" ht="12.75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H454" s="3"/>
      <c r="AI454" s="3"/>
      <c r="AJ454" s="4"/>
      <c r="AK454" s="5"/>
    </row>
    <row r="455" spans="2:37" s="6" customFormat="1" ht="12.75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H455" s="3"/>
      <c r="AI455" s="3"/>
      <c r="AJ455" s="4"/>
      <c r="AK455" s="5"/>
    </row>
    <row r="456" spans="2:37" s="6" customFormat="1" ht="12.7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H456" s="3"/>
      <c r="AI456" s="3"/>
      <c r="AJ456" s="4"/>
      <c r="AK456" s="5"/>
    </row>
    <row r="457" spans="2:37" s="6" customFormat="1" ht="12.7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H457" s="3"/>
      <c r="AI457" s="3"/>
      <c r="AJ457" s="4"/>
      <c r="AK457" s="5"/>
    </row>
    <row r="458" spans="2:37" s="6" customFormat="1" ht="12.75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H458" s="3"/>
      <c r="AI458" s="3"/>
      <c r="AJ458" s="4"/>
      <c r="AK458" s="5"/>
    </row>
    <row r="459" spans="2:37" s="6" customFormat="1" ht="12.75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H459" s="3"/>
      <c r="AI459" s="3"/>
      <c r="AJ459" s="4"/>
      <c r="AK459" s="5"/>
    </row>
    <row r="460" spans="2:37" s="6" customFormat="1" ht="12.75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H460" s="3"/>
      <c r="AI460" s="3"/>
      <c r="AJ460" s="4"/>
      <c r="AK460" s="5"/>
    </row>
    <row r="461" spans="2:37" s="6" customFormat="1" ht="12.75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H461" s="3"/>
      <c r="AI461" s="3"/>
      <c r="AJ461" s="4"/>
      <c r="AK461" s="5"/>
    </row>
    <row r="462" spans="2:37" s="6" customFormat="1" ht="12.75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H462" s="3"/>
      <c r="AI462" s="3"/>
      <c r="AJ462" s="4"/>
      <c r="AK462" s="5"/>
    </row>
    <row r="463" spans="2:37" s="6" customFormat="1" ht="12.75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H463" s="3"/>
      <c r="AI463" s="3"/>
      <c r="AJ463" s="4"/>
      <c r="AK463" s="5"/>
    </row>
    <row r="465" ht="18.75" customHeight="1"/>
  </sheetData>
  <sheetProtection selectLockedCells="1" selectUnlockedCells="1"/>
  <mergeCells count="15">
    <mergeCell ref="AH1:AK1"/>
    <mergeCell ref="AF34:AF42"/>
    <mergeCell ref="AF43:AF58"/>
    <mergeCell ref="B2:D2"/>
    <mergeCell ref="E2:H2"/>
    <mergeCell ref="K2:O2"/>
    <mergeCell ref="R2:S2"/>
    <mergeCell ref="AH52:AJ56"/>
    <mergeCell ref="AB1:AC1"/>
    <mergeCell ref="AF4:AF13"/>
    <mergeCell ref="AF1:AF3"/>
    <mergeCell ref="AF24:AF33"/>
    <mergeCell ref="AF14:AF23"/>
    <mergeCell ref="T2:AB2"/>
    <mergeCell ref="AD2:AE2"/>
  </mergeCells>
  <conditionalFormatting sqref="AI3:AI26">
    <cfRule type="cellIs" dxfId="1" priority="1" operator="greaterThan">
      <formula>0</formula>
    </cfRule>
  </conditionalFormatting>
  <pageMargins left="0.70866141732283472" right="3.937007874015748E-2" top="0.11811023622047245" bottom="0.11811023622047245" header="0.19685039370078741" footer="0.15748031496062992"/>
  <pageSetup paperSize="9"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"/>
  <dimension ref="A1:CC465"/>
  <sheetViews>
    <sheetView showGridLines="0" topLeftCell="W1" zoomScale="80" zoomScaleNormal="80" workbookViewId="0">
      <selection activeCell="AL58" sqref="AL58"/>
    </sheetView>
  </sheetViews>
  <sheetFormatPr defaultColWidth="11" defaultRowHeight="15"/>
  <cols>
    <col min="1" max="1" width="1.28515625" customWidth="1"/>
    <col min="2" max="31" width="4.140625" style="1" customWidth="1"/>
    <col min="32" max="32" width="42.28515625" style="1" customWidth="1"/>
    <col min="33" max="33" width="38.140625" style="2" customWidth="1"/>
    <col min="34" max="34" width="2" style="2" customWidth="1"/>
    <col min="35" max="35" width="4.5703125" style="3" customWidth="1"/>
    <col min="36" max="36" width="5" style="3" customWidth="1"/>
    <col min="37" max="37" width="4.5703125" style="4" customWidth="1"/>
    <col min="38" max="38" width="111.28515625" style="5" customWidth="1"/>
    <col min="39" max="81" width="10.5703125" style="6" customWidth="1"/>
    <col min="82" max="82" width="4.5703125" style="7" customWidth="1"/>
    <col min="83" max="16384" width="11" style="7"/>
  </cols>
  <sheetData>
    <row r="1" spans="2:38" ht="9.75" customHeight="1" thickBot="1">
      <c r="AB1" s="229"/>
      <c r="AC1" s="229"/>
      <c r="AF1" s="95"/>
      <c r="AG1" s="96"/>
      <c r="AH1" s="136"/>
      <c r="AI1" s="114"/>
      <c r="AJ1" s="114"/>
      <c r="AK1" s="8"/>
      <c r="AL1" s="9"/>
    </row>
    <row r="2" spans="2:38" ht="15" customHeight="1" thickBot="1">
      <c r="B2" s="214" t="s">
        <v>49</v>
      </c>
      <c r="C2" s="214"/>
      <c r="D2" s="214"/>
      <c r="E2" s="242">
        <f>' VSTUP PLANOVAC'!E2</f>
        <v>0</v>
      </c>
      <c r="F2" s="243"/>
      <c r="G2" s="243"/>
      <c r="H2" s="244"/>
      <c r="I2" s="103" t="s">
        <v>309</v>
      </c>
      <c r="J2" s="103"/>
      <c r="K2" s="245">
        <f>' VSTUP PLANOVAC'!K2</f>
        <v>0</v>
      </c>
      <c r="L2" s="245"/>
      <c r="M2" s="245"/>
      <c r="N2" s="245"/>
      <c r="O2" s="245"/>
      <c r="P2" s="105" t="s">
        <v>310</v>
      </c>
      <c r="Q2" s="181">
        <f>' VSTUP PLANOVAC'!Q2</f>
        <v>0</v>
      </c>
      <c r="R2" s="219" t="s">
        <v>397</v>
      </c>
      <c r="S2" s="219"/>
      <c r="T2" s="246">
        <f>' VSTUP PLANOVAC'!T2</f>
        <v>0</v>
      </c>
      <c r="U2" s="246"/>
      <c r="V2" s="246"/>
      <c r="W2" s="246"/>
      <c r="X2" s="246"/>
      <c r="Y2" s="246"/>
      <c r="Z2" s="246"/>
      <c r="AA2" s="246"/>
      <c r="AB2" s="246"/>
      <c r="AC2" s="104"/>
      <c r="AD2" s="241">
        <f>' VSTUP PLANOVAC'!AD2</f>
        <v>0</v>
      </c>
      <c r="AE2" s="241"/>
      <c r="AF2" s="95"/>
      <c r="AG2" s="96"/>
      <c r="AH2" s="136"/>
      <c r="AI2" s="133" t="s">
        <v>196</v>
      </c>
      <c r="AJ2" s="134" t="s">
        <v>392</v>
      </c>
      <c r="AK2" s="134" t="s">
        <v>51</v>
      </c>
      <c r="AL2" s="135" t="s">
        <v>52</v>
      </c>
    </row>
    <row r="3" spans="2:38" ht="12" customHeight="1">
      <c r="B3" s="11">
        <v>20</v>
      </c>
      <c r="C3" s="12"/>
      <c r="D3" s="12"/>
      <c r="E3" s="111"/>
      <c r="F3" s="112">
        <v>5</v>
      </c>
      <c r="G3" s="113"/>
      <c r="H3" s="113"/>
      <c r="I3" s="12"/>
      <c r="J3" s="12"/>
      <c r="K3" s="13">
        <v>10</v>
      </c>
      <c r="L3" s="12"/>
      <c r="M3" s="14"/>
      <c r="N3" s="12"/>
      <c r="O3" s="12"/>
      <c r="P3" s="13">
        <v>15</v>
      </c>
      <c r="Q3" s="12"/>
      <c r="R3" s="12"/>
      <c r="S3" s="12"/>
      <c r="T3" s="12"/>
      <c r="U3" s="13">
        <v>20</v>
      </c>
      <c r="V3" s="14"/>
      <c r="W3" s="12"/>
      <c r="X3" s="12"/>
      <c r="Y3" s="14"/>
      <c r="Z3" s="13">
        <v>25</v>
      </c>
      <c r="AA3" s="12"/>
      <c r="AB3" s="12"/>
      <c r="AC3" s="12"/>
      <c r="AD3" s="14"/>
      <c r="AE3" s="97">
        <v>20</v>
      </c>
      <c r="AF3" s="98"/>
      <c r="AG3" s="98"/>
      <c r="AH3" s="136"/>
      <c r="AI3" s="129">
        <v>1</v>
      </c>
      <c r="AJ3" s="146">
        <f>' VSTUP PLANOVAC'!AI3</f>
        <v>0</v>
      </c>
      <c r="AK3" s="139" t="str">
        <f>' VSTUP PLANOVAC'!AJ3</f>
        <v>x</v>
      </c>
      <c r="AL3" s="127" t="str">
        <f>IF(AK3=0,"",VLOOKUP(AK3,'Seznam karet'!$B$2:$C$1043,2,0))</f>
        <v>neobsazeno</v>
      </c>
    </row>
    <row r="4" spans="2:38" ht="12" customHeight="1">
      <c r="B4" s="17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18"/>
      <c r="U4" s="20"/>
      <c r="V4" s="18"/>
      <c r="W4" s="18"/>
      <c r="X4" s="18"/>
      <c r="Y4" s="18"/>
      <c r="Z4" s="18"/>
      <c r="AA4" s="18"/>
      <c r="AB4" s="18"/>
      <c r="AC4" s="18"/>
      <c r="AD4" s="18"/>
      <c r="AE4" s="21"/>
      <c r="AF4" s="93"/>
      <c r="AG4" s="140"/>
      <c r="AH4" s="109"/>
      <c r="AI4" s="130">
        <v>2</v>
      </c>
      <c r="AJ4" s="147">
        <f>' VSTUP PLANOVAC'!AI4</f>
        <v>0</v>
      </c>
      <c r="AK4" s="121" t="str">
        <f>' VSTUP PLANOVAC'!AJ4</f>
        <v>x</v>
      </c>
      <c r="AL4" s="126" t="str">
        <f>IF(AK4=0,"",VLOOKUP(AK4,'Seznam karet'!$B$2:$C$1043,2,0))</f>
        <v>neobsazeno</v>
      </c>
    </row>
    <row r="5" spans="2:38" ht="12" customHeight="1"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4"/>
      <c r="AF5" s="93"/>
      <c r="AG5" s="140"/>
      <c r="AH5" s="109"/>
      <c r="AI5" s="130">
        <v>3</v>
      </c>
      <c r="AJ5" s="147">
        <f>' VSTUP PLANOVAC'!AI5</f>
        <v>0</v>
      </c>
      <c r="AK5" s="121" t="str">
        <f>' VSTUP PLANOVAC'!AJ5</f>
        <v>x</v>
      </c>
      <c r="AL5" s="126" t="str">
        <f>IF(AK5=0,"",VLOOKUP(AK5,'Seznam karet'!$B$2:$C$1043,2,0))</f>
        <v>neobsazeno</v>
      </c>
    </row>
    <row r="6" spans="2:38" ht="12" customHeight="1">
      <c r="B6" s="2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1"/>
      <c r="AF6" s="93"/>
      <c r="AG6" s="140"/>
      <c r="AH6" s="109"/>
      <c r="AI6" s="130">
        <v>4</v>
      </c>
      <c r="AJ6" s="147">
        <f>' VSTUP PLANOVAC'!AI6</f>
        <v>0</v>
      </c>
      <c r="AK6" s="121" t="str">
        <f>' VSTUP PLANOVAC'!AJ6</f>
        <v>x</v>
      </c>
      <c r="AL6" s="126" t="str">
        <f>IF(AK6=0,"",VLOOKUP(AK6,'Seznam karet'!$B$2:$C$1043,2,0))</f>
        <v>neobsazeno</v>
      </c>
    </row>
    <row r="7" spans="2:38" ht="12" customHeight="1">
      <c r="B7" s="22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4"/>
      <c r="AF7" s="93"/>
      <c r="AG7" s="141"/>
      <c r="AH7" s="106"/>
      <c r="AI7" s="130">
        <v>5</v>
      </c>
      <c r="AJ7" s="147">
        <f>' VSTUP PLANOVAC'!AI7</f>
        <v>0</v>
      </c>
      <c r="AK7" s="121" t="str">
        <f>' VSTUP PLANOVAC'!AJ7</f>
        <v>x</v>
      </c>
      <c r="AL7" s="126" t="str">
        <f>IF(AK7=0,"",VLOOKUP(AK7,'Seznam karet'!$B$2:$C$1043,2,0))</f>
        <v>neobsazeno</v>
      </c>
    </row>
    <row r="8" spans="2:38" ht="12" customHeight="1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1"/>
      <c r="AF8" s="99">
        <v>1</v>
      </c>
      <c r="AG8" s="142">
        <v>13</v>
      </c>
      <c r="AH8" s="107"/>
      <c r="AI8" s="130">
        <v>6</v>
      </c>
      <c r="AJ8" s="147">
        <f>' VSTUP PLANOVAC'!AI8</f>
        <v>0</v>
      </c>
      <c r="AK8" s="121" t="str">
        <f>' VSTUP PLANOVAC'!AJ8</f>
        <v>x</v>
      </c>
      <c r="AL8" s="126" t="str">
        <f>IF(AK8=0,"",VLOOKUP(AK8,'Seznam karet'!$B$2:$C$1043,2,0))</f>
        <v>neobsazeno</v>
      </c>
    </row>
    <row r="9" spans="2:38" ht="12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4"/>
      <c r="AF9" s="99"/>
      <c r="AG9" s="142"/>
      <c r="AH9" s="107"/>
      <c r="AI9" s="130">
        <v>7</v>
      </c>
      <c r="AJ9" s="147">
        <f>' VSTUP PLANOVAC'!AI9</f>
        <v>0</v>
      </c>
      <c r="AK9" s="121" t="str">
        <f>' VSTUP PLANOVAC'!AJ9</f>
        <v>x</v>
      </c>
      <c r="AL9" s="126" t="str">
        <f>IF(AK9=0,"",VLOOKUP(AK9,'Seznam karet'!$B$2:$C$1043,2,0))</f>
        <v>neobsazeno</v>
      </c>
    </row>
    <row r="10" spans="2:38" ht="12" customHeight="1"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4"/>
      <c r="AF10" s="99">
        <v>2</v>
      </c>
      <c r="AG10" s="142">
        <v>14</v>
      </c>
      <c r="AH10" s="107"/>
      <c r="AI10" s="130">
        <v>8</v>
      </c>
      <c r="AJ10" s="147">
        <f>' VSTUP PLANOVAC'!AI10</f>
        <v>0</v>
      </c>
      <c r="AK10" s="121" t="str">
        <f>' VSTUP PLANOVAC'!AJ10</f>
        <v>x</v>
      </c>
      <c r="AL10" s="126" t="str">
        <f>IF(AK10=0,"",VLOOKUP(AK10,'Seznam karet'!$B$2:$C$1043,2,0))</f>
        <v>neobsazeno</v>
      </c>
    </row>
    <row r="11" spans="2:38" ht="12" customHeight="1">
      <c r="B11" s="22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4"/>
      <c r="AF11" s="99"/>
      <c r="AG11" s="142"/>
      <c r="AH11" s="107"/>
      <c r="AI11" s="130">
        <v>9</v>
      </c>
      <c r="AJ11" s="147">
        <f>' VSTUP PLANOVAC'!AI11</f>
        <v>0</v>
      </c>
      <c r="AK11" s="121" t="str">
        <f>' VSTUP PLANOVAC'!AJ11</f>
        <v>x</v>
      </c>
      <c r="AL11" s="126" t="str">
        <f>IF(AK11=0,"",VLOOKUP(AK11,'Seznam karet'!$B$2:$C$1043,2,0))</f>
        <v>neobsazeno</v>
      </c>
    </row>
    <row r="12" spans="2:38" ht="12" customHeigh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1"/>
      <c r="AF12" s="99"/>
      <c r="AG12" s="142"/>
      <c r="AH12" s="107"/>
      <c r="AI12" s="130">
        <v>10</v>
      </c>
      <c r="AJ12" s="147">
        <f>' VSTUP PLANOVAC'!AI12</f>
        <v>0</v>
      </c>
      <c r="AK12" s="121" t="str">
        <f>' VSTUP PLANOVAC'!AJ12</f>
        <v>x</v>
      </c>
      <c r="AL12" s="126" t="str">
        <f>IF(AK12=0,"",VLOOKUP(AK12,'Seznam karet'!$B$2:$C$1043,2,0))</f>
        <v>neobsazeno</v>
      </c>
    </row>
    <row r="13" spans="2:38" ht="12" customHeight="1">
      <c r="B13" s="22">
        <v>15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7">
        <v>15</v>
      </c>
      <c r="AF13" s="100">
        <v>3</v>
      </c>
      <c r="AG13" s="142">
        <v>15</v>
      </c>
      <c r="AH13" s="107"/>
      <c r="AI13" s="130">
        <v>11</v>
      </c>
      <c r="AJ13" s="147">
        <f>' VSTUP PLANOVAC'!AI13</f>
        <v>0</v>
      </c>
      <c r="AK13" s="121" t="str">
        <f>' VSTUP PLANOVAC'!AJ13</f>
        <v>x</v>
      </c>
      <c r="AL13" s="126" t="str">
        <f>IF(AK13=0,"",VLOOKUP(AK13,'Seznam karet'!$B$2:$C$1043,2,0))</f>
        <v>neobsazeno</v>
      </c>
    </row>
    <row r="14" spans="2:38" ht="12" customHeight="1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1"/>
      <c r="AF14" s="99"/>
      <c r="AG14" s="143"/>
      <c r="AH14" s="108"/>
      <c r="AI14" s="130">
        <v>12</v>
      </c>
      <c r="AJ14" s="147">
        <f>' VSTUP PLANOVAC'!AI14</f>
        <v>0</v>
      </c>
      <c r="AK14" s="121" t="str">
        <f>' VSTUP PLANOVAC'!AJ14</f>
        <v>x</v>
      </c>
      <c r="AL14" s="126" t="str">
        <f>IF(AK14=0,"",VLOOKUP(AK14,'Seznam karet'!$B$2:$C$1043,2,0))</f>
        <v>neobsazeno</v>
      </c>
    </row>
    <row r="15" spans="2:38" ht="12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4"/>
      <c r="AF15" s="99"/>
      <c r="AG15" s="142"/>
      <c r="AH15" s="107"/>
      <c r="AI15" s="130">
        <v>13</v>
      </c>
      <c r="AJ15" s="147">
        <f>' VSTUP PLANOVAC'!AI15</f>
        <v>0</v>
      </c>
      <c r="AK15" s="121" t="str">
        <f>' VSTUP PLANOVAC'!AJ15</f>
        <v>x</v>
      </c>
      <c r="AL15" s="126" t="str">
        <f>IF(AK15=0,"",VLOOKUP(AK15,'Seznam karet'!$B$2:$C$1043,2,0))</f>
        <v>neobsazeno</v>
      </c>
    </row>
    <row r="16" spans="2:38" ht="12" customHeight="1">
      <c r="B16" s="25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1"/>
      <c r="AF16" s="99">
        <v>4</v>
      </c>
      <c r="AG16" s="142">
        <v>16</v>
      </c>
      <c r="AH16" s="107"/>
      <c r="AI16" s="130">
        <v>14</v>
      </c>
      <c r="AJ16" s="147">
        <f>' VSTUP PLANOVAC'!AI16</f>
        <v>0</v>
      </c>
      <c r="AK16" s="121" t="str">
        <f>' VSTUP PLANOVAC'!AJ16</f>
        <v>x</v>
      </c>
      <c r="AL16" s="126" t="str">
        <f>IF(AK16=0,"",VLOOKUP(AK16,'Seznam karet'!$B$2:$C$1043,2,0))</f>
        <v>neobsazeno</v>
      </c>
    </row>
    <row r="17" spans="2:81" ht="12" customHeight="1">
      <c r="B17" s="22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4"/>
      <c r="AF17" s="99"/>
      <c r="AG17" s="142"/>
      <c r="AH17" s="107"/>
      <c r="AI17" s="130">
        <v>15</v>
      </c>
      <c r="AJ17" s="147">
        <f>' VSTUP PLANOVAC'!AI17</f>
        <v>0</v>
      </c>
      <c r="AK17" s="121" t="str">
        <f>' VSTUP PLANOVAC'!AJ17</f>
        <v>x</v>
      </c>
      <c r="AL17" s="126" t="str">
        <f>IF(AK17=0,"",VLOOKUP(AK17,'Seznam karet'!$B$2:$C$1043,2,0))</f>
        <v>neobsazeno</v>
      </c>
    </row>
    <row r="18" spans="2:81" ht="12" customHeigh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1"/>
      <c r="AF18" s="99">
        <v>5</v>
      </c>
      <c r="AG18" s="142"/>
      <c r="AH18" s="107"/>
      <c r="AI18" s="130">
        <v>16</v>
      </c>
      <c r="AJ18" s="147">
        <f>' VSTUP PLANOVAC'!AI18</f>
        <v>0</v>
      </c>
      <c r="AK18" s="121" t="str">
        <f>' VSTUP PLANOVAC'!AJ18</f>
        <v>x</v>
      </c>
      <c r="AL18" s="126" t="str">
        <f>IF(AK18=0,"",VLOOKUP(AK18,'Seznam karet'!$B$2:$C$1043,2,0))</f>
        <v>neobsazeno</v>
      </c>
    </row>
    <row r="19" spans="2:81" ht="12" customHeight="1">
      <c r="B19" s="22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4"/>
      <c r="AF19" s="99"/>
      <c r="AG19" s="142">
        <v>17</v>
      </c>
      <c r="AH19" s="107"/>
      <c r="AI19" s="130">
        <v>17</v>
      </c>
      <c r="AJ19" s="147">
        <f>' VSTUP PLANOVAC'!AI19</f>
        <v>0</v>
      </c>
      <c r="AK19" s="121" t="str">
        <f>' VSTUP PLANOVAC'!AJ19</f>
        <v>x</v>
      </c>
      <c r="AL19" s="126" t="str">
        <f>IF(AK19=0,"",VLOOKUP(AK19,'Seznam karet'!$B$2:$C$1043,2,0))</f>
        <v>neobsazeno</v>
      </c>
    </row>
    <row r="20" spans="2:81" ht="12" customHeight="1"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1"/>
      <c r="AF20" s="99"/>
      <c r="AG20" s="142"/>
      <c r="AH20" s="107"/>
      <c r="AI20" s="130">
        <v>18</v>
      </c>
      <c r="AJ20" s="147">
        <f>' VSTUP PLANOVAC'!AI20</f>
        <v>0</v>
      </c>
      <c r="AK20" s="121" t="str">
        <f>' VSTUP PLANOVAC'!AJ20</f>
        <v>x</v>
      </c>
      <c r="AL20" s="126" t="str">
        <f>IF(AK20=0,"",VLOOKUP(AK20,'Seznam karet'!$B$2:$C$1043,2,0))</f>
        <v>neobsazeno</v>
      </c>
    </row>
    <row r="21" spans="2:81" ht="12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4"/>
      <c r="AF21" s="99">
        <v>6</v>
      </c>
      <c r="AG21" s="142"/>
      <c r="AH21" s="107"/>
      <c r="AI21" s="130">
        <v>19</v>
      </c>
      <c r="AJ21" s="147">
        <f>' VSTUP PLANOVAC'!AI21</f>
        <v>0</v>
      </c>
      <c r="AK21" s="121" t="str">
        <f>' VSTUP PLANOVAC'!AJ21</f>
        <v>x</v>
      </c>
      <c r="AL21" s="126" t="str">
        <f>IF(AK21=0,"",VLOOKUP(AK21,'Seznam karet'!$B$2:$C$1043,2,0))</f>
        <v>neobsazeno</v>
      </c>
    </row>
    <row r="22" spans="2:81" ht="12" customHeight="1"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1"/>
      <c r="AF22" s="99"/>
      <c r="AG22" s="142">
        <v>18</v>
      </c>
      <c r="AH22" s="107"/>
      <c r="AI22" s="130">
        <v>20</v>
      </c>
      <c r="AJ22" s="147">
        <f>' VSTUP PLANOVAC'!AI22</f>
        <v>0</v>
      </c>
      <c r="AK22" s="121" t="str">
        <f>' VSTUP PLANOVAC'!AJ22</f>
        <v>x</v>
      </c>
      <c r="AL22" s="126" t="str">
        <f>IF(AK22=0,"",VLOOKUP(AK22,'Seznam karet'!$B$2:$C$1043,2,0))</f>
        <v>neobsazeno</v>
      </c>
    </row>
    <row r="23" spans="2:81" s="28" customFormat="1" ht="12" customHeight="1">
      <c r="B23" s="22">
        <v>10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9">
        <v>10</v>
      </c>
      <c r="AF23" s="100"/>
      <c r="AG23" s="142"/>
      <c r="AH23" s="107"/>
      <c r="AI23" s="130">
        <v>21</v>
      </c>
      <c r="AJ23" s="147">
        <f>' VSTUP PLANOVAC'!AI23</f>
        <v>0</v>
      </c>
      <c r="AK23" s="121" t="str">
        <f>' VSTUP PLANOVAC'!AJ23</f>
        <v>x</v>
      </c>
      <c r="AL23" s="126" t="str">
        <f>IF(AK23=0,"",VLOOKUP(AK23,'Seznam karet'!$B$2:$C$1043,2,0))</f>
        <v>neobsazeno</v>
      </c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</row>
    <row r="24" spans="2:81" ht="12" customHeigh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1"/>
      <c r="AF24" s="101">
        <v>7</v>
      </c>
      <c r="AG24" s="143"/>
      <c r="AH24" s="108"/>
      <c r="AI24" s="130">
        <v>22</v>
      </c>
      <c r="AJ24" s="147">
        <f>' VSTUP PLANOVAC'!AI24</f>
        <v>0</v>
      </c>
      <c r="AK24" s="121" t="str">
        <f>' VSTUP PLANOVAC'!AJ24</f>
        <v>x</v>
      </c>
      <c r="AL24" s="126" t="str">
        <f>IF(AK24=0,"",VLOOKUP(AK24,'Seznam karet'!$B$2:$C$1043,2,0))</f>
        <v>neobsazeno</v>
      </c>
    </row>
    <row r="25" spans="2:81" ht="12" customHeight="1">
      <c r="B25" s="22"/>
      <c r="C25" s="23"/>
      <c r="D25" s="23"/>
      <c r="E25" s="23"/>
      <c r="F25" s="23"/>
      <c r="G25" s="23"/>
      <c r="H25" s="23"/>
      <c r="I25" s="23"/>
      <c r="J25" s="23"/>
      <c r="K25" s="32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3"/>
      <c r="AF25" s="101"/>
      <c r="AG25" s="142">
        <v>19</v>
      </c>
      <c r="AH25" s="107"/>
      <c r="AI25" s="130">
        <v>23</v>
      </c>
      <c r="AJ25" s="147">
        <f>' VSTUP PLANOVAC'!AI25</f>
        <v>0</v>
      </c>
      <c r="AK25" s="121" t="str">
        <f>' VSTUP PLANOVAC'!AJ25</f>
        <v>x</v>
      </c>
      <c r="AL25" s="126" t="str">
        <f>IF(AK25=0,"",VLOOKUP(AK25,'Seznam karet'!$B$2:$C$1043,2,0))</f>
        <v>neobsazeno</v>
      </c>
    </row>
    <row r="26" spans="2:81" ht="12" customHeight="1" thickBot="1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1"/>
      <c r="AF26" s="101"/>
      <c r="AG26" s="142"/>
      <c r="AH26" s="107"/>
      <c r="AI26" s="207">
        <v>24</v>
      </c>
      <c r="AJ26" s="208">
        <f>' VSTUP PLANOVAC'!AI26</f>
        <v>0</v>
      </c>
      <c r="AK26" s="121" t="str">
        <f>' VSTUP PLANOVAC'!AJ26</f>
        <v>x</v>
      </c>
      <c r="AL26" s="126" t="str">
        <f>IF(AK26=0,"",VLOOKUP(AK26,'Seznam karet'!$B$2:$C$1043,2,0))</f>
        <v>neobsazeno</v>
      </c>
    </row>
    <row r="27" spans="2:81" ht="12" customHeight="1">
      <c r="B27" s="22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34"/>
      <c r="U27" s="23"/>
      <c r="V27" s="35"/>
      <c r="W27" s="23"/>
      <c r="X27" s="23"/>
      <c r="Y27" s="23"/>
      <c r="Z27" s="23"/>
      <c r="AA27" s="23"/>
      <c r="AB27" s="23"/>
      <c r="AC27" s="23"/>
      <c r="AD27" s="23"/>
      <c r="AE27" s="33"/>
      <c r="AF27" s="101">
        <v>8</v>
      </c>
      <c r="AG27" s="142">
        <v>20</v>
      </c>
      <c r="AH27" s="107"/>
      <c r="AI27" s="184" t="s">
        <v>312</v>
      </c>
      <c r="AJ27" s="185"/>
      <c r="AK27" s="185"/>
      <c r="AL27" s="197" t="s">
        <v>373</v>
      </c>
    </row>
    <row r="28" spans="2:81" ht="12" customHeight="1">
      <c r="B28" s="25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7"/>
      <c r="U28" s="26"/>
      <c r="V28" s="38"/>
      <c r="W28" s="26"/>
      <c r="X28" s="26"/>
      <c r="Y28" s="26"/>
      <c r="Z28" s="26"/>
      <c r="AA28" s="26"/>
      <c r="AB28" s="26"/>
      <c r="AC28" s="26"/>
      <c r="AD28" s="26"/>
      <c r="AE28" s="31"/>
      <c r="AF28" s="101"/>
      <c r="AG28" s="142"/>
      <c r="AH28" s="107"/>
      <c r="AI28" s="186"/>
      <c r="AJ28" s="187"/>
      <c r="AK28" s="187"/>
      <c r="AL28" s="198" t="s">
        <v>374</v>
      </c>
    </row>
    <row r="29" spans="2:81" s="28" customFormat="1" ht="12" customHeight="1" thickBot="1">
      <c r="B29" s="22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34"/>
      <c r="U29" s="23"/>
      <c r="V29" s="35"/>
      <c r="W29" s="23"/>
      <c r="X29" s="23"/>
      <c r="Y29" s="23"/>
      <c r="Z29" s="23"/>
      <c r="AA29" s="23"/>
      <c r="AB29" s="23"/>
      <c r="AC29" s="23"/>
      <c r="AD29" s="23"/>
      <c r="AE29" s="33"/>
      <c r="AF29" s="101"/>
      <c r="AG29" s="142"/>
      <c r="AH29" s="107"/>
      <c r="AI29" s="188"/>
      <c r="AJ29" s="189"/>
      <c r="AK29" s="189"/>
      <c r="AL29" s="199" t="s">
        <v>411</v>
      </c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</row>
    <row r="30" spans="2:81" ht="12" customHeight="1"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9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1"/>
      <c r="AF30" s="101">
        <v>9</v>
      </c>
      <c r="AG30" s="142">
        <v>21</v>
      </c>
      <c r="AH30" s="107"/>
      <c r="AI30" s="184" t="s">
        <v>412</v>
      </c>
      <c r="AJ30" s="185"/>
      <c r="AK30" s="185"/>
      <c r="AL30" s="197" t="s">
        <v>375</v>
      </c>
    </row>
    <row r="31" spans="2:81" ht="12" customHeight="1">
      <c r="B31" s="22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34"/>
      <c r="P31" s="40"/>
      <c r="Q31" s="35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3"/>
      <c r="AF31" s="101"/>
      <c r="AG31" s="142"/>
      <c r="AH31" s="107"/>
      <c r="AI31" s="186"/>
      <c r="AJ31" s="187"/>
      <c r="AK31" s="187"/>
      <c r="AL31" s="198" t="s">
        <v>376</v>
      </c>
    </row>
    <row r="32" spans="2:81" ht="12" customHeight="1">
      <c r="B32" s="2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31"/>
      <c r="AF32" s="101">
        <v>10</v>
      </c>
      <c r="AG32" s="144"/>
      <c r="AH32" s="137"/>
      <c r="AI32" s="186"/>
      <c r="AJ32" s="187"/>
      <c r="AK32" s="187"/>
      <c r="AL32" s="198" t="s">
        <v>415</v>
      </c>
    </row>
    <row r="33" spans="2:81" ht="12" customHeight="1">
      <c r="B33" s="22">
        <v>5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34"/>
      <c r="AC33" s="34"/>
      <c r="AD33" s="34"/>
      <c r="AE33" s="29">
        <v>5</v>
      </c>
      <c r="AF33" s="100"/>
      <c r="AG33" s="142">
        <v>22</v>
      </c>
      <c r="AH33" s="107"/>
      <c r="AI33" s="186"/>
      <c r="AJ33" s="187"/>
      <c r="AK33" s="187"/>
      <c r="AL33" s="198" t="s">
        <v>416</v>
      </c>
    </row>
    <row r="34" spans="2:81" ht="12" customHeight="1" thickBot="1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37"/>
      <c r="AC34" s="37"/>
      <c r="AD34" s="37"/>
      <c r="AE34" s="31"/>
      <c r="AF34" s="101"/>
      <c r="AG34" s="142"/>
      <c r="AH34" s="107"/>
      <c r="AI34" s="188"/>
      <c r="AJ34" s="189"/>
      <c r="AK34" s="189"/>
      <c r="AL34" s="199" t="s">
        <v>425</v>
      </c>
    </row>
    <row r="35" spans="2:81" ht="12" customHeight="1">
      <c r="B35" s="22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3"/>
      <c r="AF35" s="101">
        <v>11</v>
      </c>
      <c r="AG35" s="145"/>
      <c r="AH35" s="138"/>
      <c r="AI35" s="190" t="s">
        <v>413</v>
      </c>
      <c r="AJ35" s="191"/>
      <c r="AK35" s="191"/>
      <c r="AL35" s="197" t="s">
        <v>377</v>
      </c>
    </row>
    <row r="36" spans="2:81" s="28" customFormat="1" ht="12" customHeigh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31"/>
      <c r="AF36" s="101"/>
      <c r="AG36" s="142">
        <v>23</v>
      </c>
      <c r="AH36" s="107"/>
      <c r="AI36" s="192"/>
      <c r="AJ36" s="193"/>
      <c r="AK36" s="193"/>
      <c r="AL36" s="198" t="s">
        <v>378</v>
      </c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</row>
    <row r="37" spans="2:81" ht="12" customHeight="1">
      <c r="B37" s="2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3"/>
      <c r="AF37" s="101"/>
      <c r="AG37" s="142"/>
      <c r="AH37" s="107"/>
      <c r="AI37" s="192"/>
      <c r="AJ37" s="193"/>
      <c r="AK37" s="193"/>
      <c r="AL37" s="198" t="s">
        <v>379</v>
      </c>
    </row>
    <row r="38" spans="2:81" ht="12" customHeight="1"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31"/>
      <c r="AF38" s="101">
        <v>12</v>
      </c>
      <c r="AG38" s="142"/>
      <c r="AH38" s="107"/>
      <c r="AI38" s="192"/>
      <c r="AJ38" s="193"/>
      <c r="AK38" s="193"/>
      <c r="AL38" s="198" t="s">
        <v>417</v>
      </c>
    </row>
    <row r="39" spans="2:81" ht="12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3"/>
      <c r="AF39" s="101"/>
      <c r="AG39" s="142">
        <v>24</v>
      </c>
      <c r="AH39" s="107"/>
      <c r="AI39" s="192"/>
      <c r="AJ39" s="193"/>
      <c r="AK39" s="193"/>
      <c r="AL39" s="198" t="s">
        <v>419</v>
      </c>
    </row>
    <row r="40" spans="2:81" ht="12" customHeight="1" thickBot="1">
      <c r="B40" s="25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31"/>
      <c r="AF40" s="101"/>
      <c r="AG40" s="142"/>
      <c r="AH40" s="107"/>
      <c r="AI40" s="194"/>
      <c r="AJ40" s="195"/>
      <c r="AK40" s="195"/>
      <c r="AL40" s="199" t="s">
        <v>418</v>
      </c>
    </row>
    <row r="41" spans="2:81" ht="12" customHeight="1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3"/>
      <c r="AB41" s="43"/>
      <c r="AC41" s="43"/>
      <c r="AD41" s="42"/>
      <c r="AE41" s="33"/>
      <c r="AF41" s="94"/>
      <c r="AG41" s="141"/>
      <c r="AH41" s="106"/>
      <c r="AI41" s="184" t="s">
        <v>414</v>
      </c>
      <c r="AJ41" s="185"/>
      <c r="AK41" s="185"/>
      <c r="AL41" s="197" t="s">
        <v>381</v>
      </c>
    </row>
    <row r="42" spans="2:81" ht="12" customHeight="1" thickBot="1">
      <c r="B42" s="44">
        <v>0</v>
      </c>
      <c r="C42" s="45"/>
      <c r="D42" s="45"/>
      <c r="E42" s="45"/>
      <c r="F42" s="46">
        <v>5</v>
      </c>
      <c r="G42" s="45"/>
      <c r="H42" s="45"/>
      <c r="I42" s="45"/>
      <c r="J42" s="45"/>
      <c r="K42" s="46">
        <v>10</v>
      </c>
      <c r="L42" s="45"/>
      <c r="M42" s="45"/>
      <c r="N42" s="45"/>
      <c r="O42" s="45"/>
      <c r="P42" s="46">
        <v>15</v>
      </c>
      <c r="Q42" s="45"/>
      <c r="R42" s="45"/>
      <c r="S42" s="45"/>
      <c r="T42" s="45"/>
      <c r="U42" s="46">
        <v>20</v>
      </c>
      <c r="V42" s="45"/>
      <c r="W42" s="45"/>
      <c r="X42" s="45"/>
      <c r="Y42" s="45"/>
      <c r="Z42" s="46">
        <v>25</v>
      </c>
      <c r="AA42" s="47"/>
      <c r="AB42" s="47"/>
      <c r="AC42" s="47"/>
      <c r="AD42" s="47"/>
      <c r="AE42" s="48"/>
      <c r="AF42" s="161"/>
      <c r="AG42" s="140"/>
      <c r="AH42" s="109"/>
      <c r="AI42" s="186"/>
      <c r="AJ42" s="187"/>
      <c r="AK42" s="187"/>
      <c r="AL42" s="198" t="s">
        <v>420</v>
      </c>
    </row>
    <row r="43" spans="2:81" s="6" customFormat="1" ht="14.25" customHeight="1">
      <c r="B43" s="49" t="s">
        <v>4</v>
      </c>
      <c r="C43" s="49" t="s">
        <v>51</v>
      </c>
      <c r="D43" s="50" t="s">
        <v>52</v>
      </c>
      <c r="E43" s="10"/>
      <c r="F43" s="10"/>
      <c r="G43" s="10"/>
      <c r="H43" s="10"/>
      <c r="I43" s="4" t="s">
        <v>5</v>
      </c>
      <c r="J43" s="51"/>
      <c r="K43" s="10"/>
      <c r="L43" s="5"/>
      <c r="M43" s="10"/>
      <c r="N43" s="51"/>
      <c r="O43" s="10"/>
      <c r="P43" s="51"/>
      <c r="Q43" s="51" t="s">
        <v>53</v>
      </c>
      <c r="R43" s="10"/>
      <c r="S43" s="51"/>
      <c r="T43" s="10"/>
      <c r="U43" s="10"/>
      <c r="V43" s="10" t="s">
        <v>54</v>
      </c>
      <c r="W43" s="10"/>
      <c r="X43" s="10"/>
      <c r="AA43" s="52" t="s">
        <v>55</v>
      </c>
      <c r="AB43" s="52"/>
      <c r="AC43" s="61"/>
      <c r="AD43" s="53"/>
      <c r="AE43" s="10"/>
      <c r="AF43" s="235" t="s">
        <v>193</v>
      </c>
      <c r="AG43" s="236"/>
      <c r="AH43" s="120"/>
      <c r="AI43" s="186"/>
      <c r="AJ43" s="187"/>
      <c r="AK43" s="187"/>
      <c r="AL43" s="198" t="s">
        <v>382</v>
      </c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</row>
    <row r="44" spans="2:81" s="6" customFormat="1" ht="12" customHeight="1">
      <c r="B44" s="16">
        <v>1</v>
      </c>
      <c r="C44" s="54" t="str">
        <f t="shared" ref="C44" si="0">AK3</f>
        <v>x</v>
      </c>
      <c r="D44" s="55" t="str">
        <f>IF(C44=0,"",VLOOKUP(C44,'Seznam karet'!$B$2:$C$1043,2,0))</f>
        <v>neobsazeno</v>
      </c>
      <c r="E44" s="56"/>
      <c r="F44" s="56"/>
      <c r="G44" s="56"/>
      <c r="H44" s="56"/>
      <c r="I44" s="16">
        <v>7</v>
      </c>
      <c r="J44" s="54" t="str">
        <f t="shared" ref="J44:J49" si="1">AK9</f>
        <v>x</v>
      </c>
      <c r="K44" s="55" t="str">
        <f>IF(J44=0,"",VLOOKUP(J44,'Seznam karet'!$B$2:$C$1043,2,0))</f>
        <v>neobsazeno</v>
      </c>
      <c r="L44" s="56"/>
      <c r="M44" s="56"/>
      <c r="N44" s="56" t="s">
        <v>6</v>
      </c>
      <c r="O44" s="56"/>
      <c r="P44" s="16">
        <v>13</v>
      </c>
      <c r="Q44" s="54" t="str">
        <f t="shared" ref="Q44:Q49" si="2">AK15</f>
        <v>x</v>
      </c>
      <c r="R44" s="55" t="str">
        <f>IF(Q44=0,"",VLOOKUP(Q44,'Seznam karet'!$B$2:$C$1043,2,0))</f>
        <v>neobsazeno</v>
      </c>
      <c r="S44" s="56"/>
      <c r="T44" s="56"/>
      <c r="U44" s="56"/>
      <c r="V44" s="56"/>
      <c r="W44" s="56"/>
      <c r="X44" s="16">
        <v>19</v>
      </c>
      <c r="Y44" s="54" t="str">
        <f t="shared" ref="Y44:Y49" si="3">AK21</f>
        <v>x</v>
      </c>
      <c r="Z44" s="55" t="str">
        <f>IF(Y44=0,"",VLOOKUP(Y44,'Seznam karet'!$B$2:$C$1043,2,0))</f>
        <v>neobsazeno</v>
      </c>
      <c r="AA44" s="56"/>
      <c r="AB44" s="56"/>
      <c r="AC44" s="56"/>
      <c r="AD44" s="56"/>
      <c r="AE44" s="56"/>
      <c r="AF44" s="237"/>
      <c r="AG44" s="238"/>
      <c r="AH44" s="120"/>
      <c r="AI44" s="186"/>
      <c r="AJ44" s="187"/>
      <c r="AK44" s="187"/>
      <c r="AL44" s="198" t="s">
        <v>383</v>
      </c>
      <c r="AM44" s="10"/>
      <c r="AN44" s="10"/>
      <c r="AO44" s="10"/>
      <c r="AP44" s="10"/>
      <c r="AQ44" s="10"/>
      <c r="AR44" s="10"/>
      <c r="AS44" s="57"/>
      <c r="AT44" s="57"/>
      <c r="AU44" s="10"/>
      <c r="AV44" s="10"/>
      <c r="AW44" s="10"/>
      <c r="AX44" s="51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</row>
    <row r="45" spans="2:81" s="6" customFormat="1" ht="12" customHeight="1">
      <c r="B45" s="58">
        <v>2</v>
      </c>
      <c r="C45" s="54" t="str">
        <f>AK4</f>
        <v>x</v>
      </c>
      <c r="D45" s="55" t="str">
        <f>IF(C45=0,"",VLOOKUP(C45,'Seznam karet'!$B$2:$C$1043,2,0))</f>
        <v>neobsazeno</v>
      </c>
      <c r="E45" s="56"/>
      <c r="F45" s="56"/>
      <c r="G45" s="56"/>
      <c r="H45" s="56"/>
      <c r="I45" s="59">
        <v>8</v>
      </c>
      <c r="J45" s="54" t="str">
        <f t="shared" si="1"/>
        <v>x</v>
      </c>
      <c r="K45" s="55" t="str">
        <f>IF(J45=0,"",VLOOKUP(J45,'Seznam karet'!$B$2:$C$1043,2,0))</f>
        <v>neobsazeno</v>
      </c>
      <c r="L45" s="56"/>
      <c r="M45" s="56"/>
      <c r="N45" s="56"/>
      <c r="O45" s="56"/>
      <c r="P45" s="59">
        <v>14</v>
      </c>
      <c r="Q45" s="54" t="str">
        <f t="shared" si="2"/>
        <v>x</v>
      </c>
      <c r="R45" s="55" t="str">
        <f>IF(Q45=0,"",VLOOKUP(Q45,'Seznam karet'!$B$2:$C$1043,2,0))</f>
        <v>neobsazeno</v>
      </c>
      <c r="S45" s="56"/>
      <c r="T45" s="56"/>
      <c r="U45" s="56"/>
      <c r="V45" s="56"/>
      <c r="W45" s="56"/>
      <c r="X45" s="59">
        <v>20</v>
      </c>
      <c r="Y45" s="54" t="str">
        <f t="shared" si="3"/>
        <v>x</v>
      </c>
      <c r="Z45" s="55" t="str">
        <f>IF(Y45=0,"",VLOOKUP(Y45,'Seznam karet'!$B$2:$C$1043,2,0))</f>
        <v>neobsazeno</v>
      </c>
      <c r="AA45" s="56"/>
      <c r="AB45" s="56"/>
      <c r="AC45" s="56"/>
      <c r="AD45" s="56"/>
      <c r="AE45" s="56"/>
      <c r="AF45" s="237"/>
      <c r="AG45" s="238"/>
      <c r="AH45" s="120"/>
      <c r="AI45" s="186"/>
      <c r="AJ45" s="187"/>
      <c r="AK45" s="187"/>
      <c r="AL45" s="198" t="s">
        <v>421</v>
      </c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51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</row>
    <row r="46" spans="2:81" s="6" customFormat="1" ht="12" customHeight="1" thickBot="1">
      <c r="B46" s="59">
        <v>3</v>
      </c>
      <c r="C46" s="54" t="str">
        <f>AK5</f>
        <v>x</v>
      </c>
      <c r="D46" s="55" t="str">
        <f>IF(C46=0,"",VLOOKUP(C46,'Seznam karet'!$B$2:$C$1043,2,0))</f>
        <v>neobsazeno</v>
      </c>
      <c r="E46" s="56"/>
      <c r="F46" s="56"/>
      <c r="G46" s="56"/>
      <c r="H46" s="56"/>
      <c r="I46" s="59">
        <v>9</v>
      </c>
      <c r="J46" s="54" t="str">
        <f t="shared" si="1"/>
        <v>x</v>
      </c>
      <c r="K46" s="55" t="str">
        <f>IF(J46=0,"",VLOOKUP(J46,'Seznam karet'!$B$2:$C$1043,2,0))</f>
        <v>neobsazeno</v>
      </c>
      <c r="L46" s="56"/>
      <c r="M46" s="56"/>
      <c r="N46" s="56"/>
      <c r="O46" s="56"/>
      <c r="P46" s="16">
        <v>15</v>
      </c>
      <c r="Q46" s="54" t="str">
        <f t="shared" si="2"/>
        <v>x</v>
      </c>
      <c r="R46" s="55" t="str">
        <f>IF(Q46=0,"",VLOOKUP(Q46,'Seznam karet'!$B$2:$C$1043,2,0))</f>
        <v>neobsazeno</v>
      </c>
      <c r="S46" s="56"/>
      <c r="T46" s="56"/>
      <c r="U46" s="56"/>
      <c r="V46" s="56"/>
      <c r="W46" s="56"/>
      <c r="X46" s="16">
        <v>21</v>
      </c>
      <c r="Y46" s="54" t="str">
        <f t="shared" si="3"/>
        <v>x</v>
      </c>
      <c r="Z46" s="55" t="str">
        <f>IF(Y46=0,"",VLOOKUP(Y46,'Seznam karet'!$B$2:$C$1043,2,0))</f>
        <v>neobsazeno</v>
      </c>
      <c r="AA46" s="56"/>
      <c r="AB46" s="56"/>
      <c r="AC46" s="56"/>
      <c r="AD46" s="56"/>
      <c r="AE46" s="56"/>
      <c r="AF46" s="237"/>
      <c r="AG46" s="238"/>
      <c r="AH46" s="120"/>
      <c r="AI46" s="200"/>
      <c r="AJ46" s="201"/>
      <c r="AK46" s="202"/>
      <c r="AL46" s="203" t="s">
        <v>418</v>
      </c>
      <c r="AM46" s="10"/>
      <c r="AN46" s="10"/>
      <c r="AO46" s="51"/>
      <c r="AP46" s="10"/>
      <c r="AQ46" s="10"/>
      <c r="AR46" s="10"/>
      <c r="AS46" s="10"/>
      <c r="AT46" s="10"/>
      <c r="AU46" s="10"/>
      <c r="AV46" s="10"/>
      <c r="AW46" s="10"/>
      <c r="AX46" s="51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</row>
    <row r="47" spans="2:81" s="6" customFormat="1" ht="12" customHeight="1">
      <c r="B47" s="59">
        <v>4</v>
      </c>
      <c r="C47" s="54" t="str">
        <f>AK6</f>
        <v>x</v>
      </c>
      <c r="D47" s="55" t="str">
        <f>IF(C47=0,"",VLOOKUP(C47,'Seznam karet'!$B$2:$C$1043,2,0))</f>
        <v>neobsazeno</v>
      </c>
      <c r="E47" s="56"/>
      <c r="F47" s="56"/>
      <c r="G47" s="56"/>
      <c r="H47" s="56"/>
      <c r="I47" s="59">
        <v>10</v>
      </c>
      <c r="J47" s="54" t="str">
        <f t="shared" si="1"/>
        <v>x</v>
      </c>
      <c r="K47" s="55" t="str">
        <f>IF(J47=0,"",VLOOKUP(J47,'Seznam karet'!$B$2:$C$1043,2,0))</f>
        <v>neobsazeno</v>
      </c>
      <c r="L47" s="56"/>
      <c r="M47" s="56"/>
      <c r="N47" s="56"/>
      <c r="O47" s="56"/>
      <c r="P47" s="59">
        <v>16</v>
      </c>
      <c r="Q47" s="54" t="str">
        <f t="shared" si="2"/>
        <v>x</v>
      </c>
      <c r="R47" s="55" t="str">
        <f>IF(Q47=0,"",VLOOKUP(Q47,'Seznam karet'!$B$2:$C$1043,2,0))</f>
        <v>neobsazeno</v>
      </c>
      <c r="S47" s="56"/>
      <c r="T47" s="56"/>
      <c r="U47" s="56"/>
      <c r="V47" s="56"/>
      <c r="W47" s="56"/>
      <c r="X47" s="59">
        <v>22</v>
      </c>
      <c r="Y47" s="54" t="str">
        <f t="shared" si="3"/>
        <v>x</v>
      </c>
      <c r="Z47" s="55" t="str">
        <f>IF(Y47=0,"",VLOOKUP(Y47,'Seznam karet'!$B$2:$C$1043,2,0))</f>
        <v>neobsazeno</v>
      </c>
      <c r="AA47" s="56"/>
      <c r="AB47" s="56"/>
      <c r="AC47" s="56"/>
      <c r="AD47" s="56"/>
      <c r="AE47" s="56"/>
      <c r="AF47" s="237"/>
      <c r="AG47" s="238"/>
      <c r="AH47" s="120"/>
      <c r="AI47" s="184" t="s">
        <v>384</v>
      </c>
      <c r="AJ47" s="185"/>
      <c r="AK47" s="185"/>
      <c r="AL47" s="197" t="s">
        <v>380</v>
      </c>
    </row>
    <row r="48" spans="2:81" s="6" customFormat="1" ht="12" customHeight="1">
      <c r="B48" s="59">
        <v>5</v>
      </c>
      <c r="C48" s="54" t="str">
        <f>AK7</f>
        <v>x</v>
      </c>
      <c r="D48" s="55" t="str">
        <f>IF(C48=0,"",VLOOKUP(C48,'Seznam karet'!$B$2:$C$1043,2,0))</f>
        <v>neobsazeno</v>
      </c>
      <c r="E48" s="56"/>
      <c r="F48" s="56"/>
      <c r="G48" s="56"/>
      <c r="H48" s="56"/>
      <c r="I48" s="59">
        <v>11</v>
      </c>
      <c r="J48" s="54" t="str">
        <f t="shared" si="1"/>
        <v>x</v>
      </c>
      <c r="K48" s="55" t="str">
        <f>IF(J48=0,"",VLOOKUP(J48,'Seznam karet'!$B$2:$C$1043,2,0))</f>
        <v>neobsazeno</v>
      </c>
      <c r="L48" s="56"/>
      <c r="M48" s="56"/>
      <c r="N48" s="56"/>
      <c r="O48" s="56"/>
      <c r="P48" s="16">
        <v>17</v>
      </c>
      <c r="Q48" s="54" t="str">
        <f t="shared" si="2"/>
        <v>x</v>
      </c>
      <c r="R48" s="55" t="str">
        <f>IF(Q48=0,"",VLOOKUP(Q48,'Seznam karet'!$B$2:$C$1043,2,0))</f>
        <v>neobsazeno</v>
      </c>
      <c r="S48" s="56"/>
      <c r="T48" s="56"/>
      <c r="U48" s="56"/>
      <c r="V48" s="56"/>
      <c r="W48" s="56"/>
      <c r="X48" s="16">
        <v>23</v>
      </c>
      <c r="Y48" s="54" t="str">
        <f t="shared" si="3"/>
        <v>x</v>
      </c>
      <c r="Z48" s="55" t="str">
        <f>IF(Y48=0,"",VLOOKUP(Y48,'Seznam karet'!$B$2:$C$1043,2,0))</f>
        <v>neobsazeno</v>
      </c>
      <c r="AA48" s="56"/>
      <c r="AB48" s="56"/>
      <c r="AC48" s="56"/>
      <c r="AD48" s="56"/>
      <c r="AE48" s="56"/>
      <c r="AF48" s="237"/>
      <c r="AG48" s="238"/>
      <c r="AH48" s="120"/>
      <c r="AI48" s="186"/>
      <c r="AJ48" s="187"/>
      <c r="AK48" s="187"/>
      <c r="AL48" s="198" t="s">
        <v>422</v>
      </c>
    </row>
    <row r="49" spans="2:81" s="7" customFormat="1" ht="12" customHeight="1">
      <c r="B49" s="59">
        <v>6</v>
      </c>
      <c r="C49" s="54" t="str">
        <f>AK8</f>
        <v>x</v>
      </c>
      <c r="D49" s="55" t="str">
        <f>IF(C49=0,"",VLOOKUP(C49,'Seznam karet'!$B$2:$C$1043,2,0))</f>
        <v>neobsazeno</v>
      </c>
      <c r="E49" s="56"/>
      <c r="F49" s="56"/>
      <c r="G49" s="56"/>
      <c r="H49" s="56"/>
      <c r="I49" s="59">
        <v>12</v>
      </c>
      <c r="J49" s="54" t="str">
        <f t="shared" si="1"/>
        <v>x</v>
      </c>
      <c r="K49" s="55" t="str">
        <f>IF(J49=0,"",VLOOKUP(J49,'Seznam karet'!$B$2:$C$1043,2,0))</f>
        <v>neobsazeno</v>
      </c>
      <c r="L49" s="56"/>
      <c r="M49" s="56"/>
      <c r="N49" s="56"/>
      <c r="O49" s="56"/>
      <c r="P49" s="59">
        <v>18</v>
      </c>
      <c r="Q49" s="54" t="str">
        <f t="shared" si="2"/>
        <v>x</v>
      </c>
      <c r="R49" s="55" t="str">
        <f>IF(Q49=0,"",VLOOKUP(Q49,'Seznam karet'!$B$2:$C$1043,2,0))</f>
        <v>neobsazeno</v>
      </c>
      <c r="S49" s="56"/>
      <c r="T49" s="56"/>
      <c r="U49" s="56"/>
      <c r="V49" s="56"/>
      <c r="W49" s="56"/>
      <c r="X49" s="59">
        <v>24</v>
      </c>
      <c r="Y49" s="54" t="str">
        <f t="shared" si="3"/>
        <v>x</v>
      </c>
      <c r="Z49" s="55" t="str">
        <f>IF(Y49=0,"",VLOOKUP(Y49,'Seznam karet'!$B$2:$C$1043,2,0))</f>
        <v>neobsazeno</v>
      </c>
      <c r="AA49" s="56"/>
      <c r="AB49" s="56"/>
      <c r="AC49" s="56"/>
      <c r="AD49" s="56"/>
      <c r="AE49" s="56"/>
      <c r="AF49" s="237"/>
      <c r="AG49" s="238"/>
      <c r="AH49" s="120"/>
      <c r="AI49" s="186"/>
      <c r="AJ49" s="187"/>
      <c r="AK49" s="187"/>
      <c r="AL49" s="198" t="s">
        <v>423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</row>
    <row r="50" spans="2:81" ht="15" customHeight="1"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237"/>
      <c r="AG50" s="238"/>
      <c r="AH50" s="120"/>
      <c r="AI50" s="186"/>
      <c r="AJ50" s="187"/>
      <c r="AK50" s="187"/>
      <c r="AL50" s="198" t="s">
        <v>424</v>
      </c>
    </row>
    <row r="51" spans="2:81" s="6" customFormat="1" ht="15" customHeight="1" thickBot="1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237"/>
      <c r="AG51" s="238"/>
      <c r="AI51" s="188"/>
      <c r="AJ51" s="189"/>
      <c r="AK51" s="189"/>
      <c r="AL51" s="199" t="s">
        <v>385</v>
      </c>
    </row>
    <row r="52" spans="2:81" s="6" customFormat="1" ht="15" customHeight="1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237"/>
      <c r="AG52" s="238"/>
      <c r="AI52" s="220" t="s">
        <v>391</v>
      </c>
      <c r="AJ52" s="221"/>
      <c r="AK52" s="222"/>
      <c r="AL52" s="116" t="s">
        <v>386</v>
      </c>
    </row>
    <row r="53" spans="2:81" s="6" customFormat="1" ht="15" customHeight="1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37"/>
      <c r="AG53" s="238"/>
      <c r="AI53" s="223"/>
      <c r="AJ53" s="224"/>
      <c r="AK53" s="225"/>
      <c r="AL53" s="117" t="s">
        <v>387</v>
      </c>
    </row>
    <row r="54" spans="2:81" s="6" customFormat="1" ht="1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237"/>
      <c r="AG54" s="238"/>
      <c r="AI54" s="223"/>
      <c r="AJ54" s="224"/>
      <c r="AK54" s="225"/>
      <c r="AL54" s="117" t="s">
        <v>388</v>
      </c>
    </row>
    <row r="55" spans="2:81" s="6" customFormat="1" ht="30" customHeight="1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237"/>
      <c r="AG55" s="238"/>
      <c r="AI55" s="223"/>
      <c r="AJ55" s="224"/>
      <c r="AK55" s="225"/>
      <c r="AL55" s="117" t="s">
        <v>389</v>
      </c>
    </row>
    <row r="56" spans="2:81" s="6" customFormat="1" ht="15" customHeight="1" thickBot="1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37"/>
      <c r="AG56" s="238"/>
      <c r="AI56" s="226"/>
      <c r="AJ56" s="227"/>
      <c r="AK56" s="228"/>
      <c r="AL56" s="118" t="s">
        <v>390</v>
      </c>
    </row>
    <row r="57" spans="2:81" s="6" customFormat="1" ht="15" customHeight="1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237"/>
      <c r="AG57" s="238"/>
      <c r="AI57" s="196"/>
      <c r="AJ57" s="196"/>
      <c r="AK57" s="196"/>
      <c r="AL57" s="206"/>
    </row>
    <row r="58" spans="2:81" s="6" customFormat="1" ht="15" customHeight="1" thickBot="1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239"/>
      <c r="AG58" s="240"/>
      <c r="AI58" s="196"/>
      <c r="AJ58" s="196"/>
      <c r="AK58" s="196"/>
      <c r="AL58" s="206"/>
    </row>
    <row r="59" spans="2:81" s="6" customFormat="1" ht="15" customHeight="1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I59" s="3"/>
      <c r="AJ59" s="3"/>
      <c r="AK59" s="4"/>
      <c r="AL59" s="5"/>
    </row>
    <row r="60" spans="2:81" s="6" customFormat="1" ht="15" customHeight="1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I60" s="36"/>
      <c r="AJ60" s="36"/>
      <c r="AK60" s="4"/>
      <c r="AL60" s="5"/>
    </row>
    <row r="61" spans="2:81" s="6" customFormat="1" ht="15" customHeight="1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I61" s="3"/>
      <c r="AJ61" s="3"/>
      <c r="AK61" s="4"/>
      <c r="AL61" s="5"/>
    </row>
    <row r="62" spans="2:81" s="6" customFormat="1" ht="15" customHeight="1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I62" s="36"/>
      <c r="AJ62" s="36"/>
      <c r="AK62" s="4"/>
      <c r="AL62" s="5"/>
    </row>
    <row r="63" spans="2:81" s="6" customFormat="1" ht="15" customHeight="1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I63" s="3"/>
      <c r="AJ63" s="3"/>
      <c r="AK63" s="4"/>
      <c r="AL63" s="5"/>
    </row>
    <row r="64" spans="2:81" s="6" customFormat="1" ht="15" customHeight="1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I64" s="36"/>
      <c r="AJ64" s="36"/>
      <c r="AK64" s="4"/>
      <c r="AL64" s="5"/>
    </row>
    <row r="65" spans="2:38" s="6" customFormat="1" ht="15" customHeight="1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I65" s="3"/>
      <c r="AJ65" s="3"/>
      <c r="AK65" s="4"/>
      <c r="AL65" s="5"/>
    </row>
    <row r="66" spans="2:38" s="6" customFormat="1" ht="15" customHeight="1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I66" s="36"/>
      <c r="AJ66" s="36"/>
      <c r="AK66" s="4"/>
      <c r="AL66" s="5"/>
    </row>
    <row r="67" spans="2:38" s="6" customFormat="1" ht="15" customHeight="1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I67" s="3"/>
      <c r="AJ67" s="3"/>
      <c r="AK67" s="4"/>
      <c r="AL67" s="5"/>
    </row>
    <row r="68" spans="2:38" s="6" customFormat="1" ht="15" customHeight="1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I68" s="36"/>
      <c r="AJ68" s="36"/>
      <c r="AK68" s="4"/>
      <c r="AL68" s="5"/>
    </row>
    <row r="69" spans="2:38" s="6" customFormat="1" ht="15" customHeight="1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I69" s="3"/>
      <c r="AJ69" s="3"/>
      <c r="AK69" s="4"/>
      <c r="AL69" s="5"/>
    </row>
    <row r="70" spans="2:38" s="6" customFormat="1" ht="15" customHeight="1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I70" s="36"/>
      <c r="AJ70" s="36"/>
      <c r="AK70" s="4"/>
      <c r="AL70" s="5"/>
    </row>
    <row r="71" spans="2:38" s="6" customFormat="1" ht="15" customHeight="1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I71" s="3"/>
      <c r="AJ71" s="3"/>
      <c r="AK71" s="4"/>
      <c r="AL71" s="5"/>
    </row>
    <row r="72" spans="2:38" s="6" customFormat="1" ht="15" customHeight="1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I72" s="36"/>
      <c r="AJ72" s="36"/>
      <c r="AK72" s="4"/>
      <c r="AL72" s="5"/>
    </row>
    <row r="73" spans="2:38" s="6" customFormat="1" ht="15" customHeight="1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I73" s="3"/>
      <c r="AJ73" s="3"/>
      <c r="AK73" s="4"/>
      <c r="AL73" s="5"/>
    </row>
    <row r="74" spans="2:38" s="6" customFormat="1" ht="15" customHeight="1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I74" s="36"/>
      <c r="AJ74" s="36"/>
      <c r="AK74" s="4"/>
      <c r="AL74" s="5"/>
    </row>
    <row r="75" spans="2:38" s="6" customFormat="1" ht="15" customHeight="1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I75" s="3"/>
      <c r="AJ75" s="3"/>
      <c r="AK75" s="4"/>
      <c r="AL75" s="5"/>
    </row>
    <row r="76" spans="2:38" s="6" customFormat="1" ht="15" customHeight="1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I76" s="36"/>
      <c r="AJ76" s="36"/>
      <c r="AK76" s="4"/>
      <c r="AL76" s="5"/>
    </row>
    <row r="77" spans="2:38" s="6" customFormat="1" ht="15" customHeight="1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I77" s="3"/>
      <c r="AJ77" s="3"/>
      <c r="AK77" s="4"/>
      <c r="AL77" s="5"/>
    </row>
    <row r="78" spans="2:38" s="6" customFormat="1" ht="15" customHeight="1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I78" s="36"/>
      <c r="AJ78" s="36"/>
      <c r="AK78" s="4"/>
      <c r="AL78" s="5"/>
    </row>
    <row r="79" spans="2:38" s="6" customFormat="1" ht="15" customHeight="1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I79" s="3"/>
      <c r="AJ79" s="3"/>
      <c r="AK79" s="4"/>
      <c r="AL79" s="5"/>
    </row>
    <row r="80" spans="2:38" s="6" customFormat="1" ht="15" customHeight="1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I80" s="36"/>
      <c r="AJ80" s="36"/>
      <c r="AK80" s="4"/>
      <c r="AL80" s="5"/>
    </row>
    <row r="81" spans="2:38" s="6" customFormat="1" ht="15" customHeight="1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I81" s="3"/>
      <c r="AJ81" s="3"/>
      <c r="AK81" s="4"/>
      <c r="AL81" s="5"/>
    </row>
    <row r="82" spans="2:38" s="6" customFormat="1" ht="24" customHeight="1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I82" s="36"/>
      <c r="AJ82" s="36"/>
      <c r="AK82" s="4"/>
      <c r="AL82" s="5"/>
    </row>
    <row r="83" spans="2:38" s="6" customFormat="1" ht="24" customHeight="1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I83" s="3"/>
      <c r="AJ83" s="3"/>
      <c r="AK83" s="4"/>
      <c r="AL83" s="5"/>
    </row>
    <row r="84" spans="2:38" s="6" customFormat="1" ht="24" customHeight="1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I84" s="36"/>
      <c r="AJ84" s="36"/>
      <c r="AK84" s="4"/>
      <c r="AL84" s="5"/>
    </row>
    <row r="85" spans="2:38" s="6" customFormat="1" ht="24" customHeight="1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I85" s="3"/>
      <c r="AJ85" s="3"/>
      <c r="AK85" s="4"/>
      <c r="AL85" s="5"/>
    </row>
    <row r="86" spans="2:38" s="6" customFormat="1" ht="24" customHeight="1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I86" s="36"/>
      <c r="AJ86" s="36"/>
      <c r="AK86" s="4"/>
      <c r="AL86" s="5"/>
    </row>
    <row r="87" spans="2:38" s="6" customFormat="1" ht="24" customHeight="1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I87" s="3"/>
      <c r="AJ87" s="3"/>
      <c r="AK87" s="4"/>
      <c r="AL87" s="5"/>
    </row>
    <row r="88" spans="2:38" s="6" customFormat="1" ht="24" customHeight="1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I88" s="36"/>
      <c r="AJ88" s="36"/>
      <c r="AK88" s="4"/>
      <c r="AL88" s="5"/>
    </row>
    <row r="89" spans="2:38" s="6" customFormat="1" ht="24" customHeight="1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I89" s="3"/>
      <c r="AJ89" s="3"/>
      <c r="AK89" s="4"/>
      <c r="AL89" s="5"/>
    </row>
    <row r="90" spans="2:38" s="6" customFormat="1" ht="24" customHeight="1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I90" s="36"/>
      <c r="AJ90" s="36"/>
      <c r="AK90" s="4"/>
      <c r="AL90" s="5"/>
    </row>
    <row r="91" spans="2:38" s="6" customFormat="1" ht="24" customHeight="1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I91" s="3"/>
      <c r="AJ91" s="3"/>
      <c r="AK91" s="4"/>
      <c r="AL91" s="5"/>
    </row>
    <row r="92" spans="2:38" s="6" customFormat="1" ht="24" customHeight="1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I92" s="36"/>
      <c r="AJ92" s="36"/>
      <c r="AK92" s="4"/>
      <c r="AL92" s="5"/>
    </row>
    <row r="93" spans="2:38" s="6" customFormat="1" ht="24" customHeight="1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I93" s="3"/>
      <c r="AJ93" s="3"/>
      <c r="AK93" s="4"/>
      <c r="AL93" s="5"/>
    </row>
    <row r="94" spans="2:38" s="6" customFormat="1" ht="24" customHeight="1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I94" s="36"/>
      <c r="AJ94" s="36"/>
      <c r="AK94" s="4"/>
      <c r="AL94" s="5"/>
    </row>
    <row r="95" spans="2:38" s="6" customFormat="1" ht="24" customHeight="1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I95" s="3"/>
      <c r="AJ95" s="3"/>
      <c r="AK95" s="4"/>
      <c r="AL95" s="5"/>
    </row>
    <row r="96" spans="2:38" s="6" customFormat="1" ht="24" customHeight="1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I96" s="36"/>
      <c r="AJ96" s="36"/>
      <c r="AK96" s="4"/>
      <c r="AL96" s="5"/>
    </row>
    <row r="97" spans="2:38" s="6" customFormat="1" ht="24" customHeight="1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I97" s="3"/>
      <c r="AJ97" s="3"/>
      <c r="AK97" s="4"/>
      <c r="AL97" s="5"/>
    </row>
    <row r="98" spans="2:38" s="6" customFormat="1" ht="24" customHeight="1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I98" s="36"/>
      <c r="AJ98" s="36"/>
      <c r="AK98" s="4"/>
      <c r="AL98" s="5"/>
    </row>
    <row r="99" spans="2:38" s="6" customFormat="1" ht="24" customHeight="1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I99" s="3"/>
      <c r="AJ99" s="3"/>
      <c r="AK99" s="4"/>
      <c r="AL99" s="5"/>
    </row>
    <row r="100" spans="2:38" s="6" customFormat="1" ht="24" customHeight="1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I100" s="3"/>
      <c r="AJ100" s="3"/>
      <c r="AK100" s="4"/>
      <c r="AL100" s="5"/>
    </row>
    <row r="101" spans="2:38" s="6" customFormat="1" ht="24" customHeight="1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I101" s="3"/>
      <c r="AJ101" s="3"/>
      <c r="AK101" s="4"/>
      <c r="AL101" s="5"/>
    </row>
    <row r="102" spans="2:38" s="6" customFormat="1" ht="24" customHeight="1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I102" s="3"/>
      <c r="AJ102" s="3"/>
      <c r="AK102" s="4"/>
      <c r="AL102" s="5"/>
    </row>
    <row r="103" spans="2:38" s="6" customFormat="1" ht="24" customHeight="1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I103" s="3"/>
      <c r="AJ103" s="3"/>
      <c r="AK103" s="4"/>
      <c r="AL103" s="5"/>
    </row>
    <row r="104" spans="2:38" s="6" customFormat="1" ht="24" customHeight="1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I104" s="3"/>
      <c r="AJ104" s="3"/>
      <c r="AK104" s="4"/>
      <c r="AL104" s="5"/>
    </row>
    <row r="105" spans="2:38" s="6" customFormat="1" ht="12.75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I105" s="3"/>
      <c r="AJ105" s="3"/>
      <c r="AK105" s="4"/>
      <c r="AL105" s="5"/>
    </row>
    <row r="106" spans="2:38" s="6" customFormat="1" ht="12.75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I106" s="3"/>
      <c r="AJ106" s="3"/>
      <c r="AK106" s="4"/>
      <c r="AL106" s="5"/>
    </row>
    <row r="107" spans="2:38" s="6" customFormat="1" ht="12.75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I107" s="3"/>
      <c r="AJ107" s="3"/>
      <c r="AK107" s="4"/>
      <c r="AL107" s="5"/>
    </row>
    <row r="108" spans="2:38" s="6" customFormat="1" ht="12.75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I108" s="3"/>
      <c r="AJ108" s="3"/>
      <c r="AK108" s="4"/>
      <c r="AL108" s="5"/>
    </row>
    <row r="109" spans="2:38" s="6" customFormat="1" ht="12.75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I109" s="3"/>
      <c r="AJ109" s="3"/>
      <c r="AK109" s="4"/>
      <c r="AL109" s="5"/>
    </row>
    <row r="110" spans="2:38" s="6" customFormat="1" ht="12.75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I110" s="3"/>
      <c r="AJ110" s="3"/>
      <c r="AK110" s="4"/>
      <c r="AL110" s="5"/>
    </row>
    <row r="111" spans="2:38" s="6" customFormat="1" ht="12.75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I111" s="3"/>
      <c r="AJ111" s="3"/>
      <c r="AK111" s="4"/>
      <c r="AL111" s="5"/>
    </row>
    <row r="112" spans="2:38" s="6" customFormat="1" ht="12.75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I112" s="3"/>
      <c r="AJ112" s="3"/>
      <c r="AK112" s="4"/>
      <c r="AL112" s="5"/>
    </row>
    <row r="113" spans="2:38" s="6" customFormat="1" ht="12.7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I113" s="3"/>
      <c r="AJ113" s="3"/>
      <c r="AK113" s="4"/>
      <c r="AL113" s="5"/>
    </row>
    <row r="114" spans="2:38" s="6" customFormat="1" ht="12.75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I114" s="3"/>
      <c r="AJ114" s="3"/>
      <c r="AK114" s="4"/>
      <c r="AL114" s="5"/>
    </row>
    <row r="115" spans="2:38" s="6" customFormat="1" ht="12.75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I115" s="3"/>
      <c r="AJ115" s="3"/>
      <c r="AK115" s="4"/>
      <c r="AL115" s="5"/>
    </row>
    <row r="116" spans="2:38" s="6" customFormat="1" ht="12.7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I116" s="3"/>
      <c r="AJ116" s="3"/>
      <c r="AK116" s="4"/>
      <c r="AL116" s="5"/>
    </row>
    <row r="117" spans="2:38" s="6" customFormat="1" ht="12.75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I117" s="3"/>
      <c r="AJ117" s="3"/>
      <c r="AK117" s="4"/>
      <c r="AL117" s="5"/>
    </row>
    <row r="118" spans="2:38" s="6" customFormat="1" ht="12.75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I118" s="3"/>
      <c r="AJ118" s="3"/>
      <c r="AK118" s="4"/>
      <c r="AL118" s="5"/>
    </row>
    <row r="119" spans="2:38" s="6" customFormat="1" ht="12.75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I119" s="3"/>
      <c r="AJ119" s="3"/>
      <c r="AK119" s="4"/>
      <c r="AL119" s="5"/>
    </row>
    <row r="120" spans="2:38" s="6" customFormat="1" ht="12.75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I120" s="3"/>
      <c r="AJ120" s="3"/>
      <c r="AK120" s="4"/>
      <c r="AL120" s="5"/>
    </row>
    <row r="121" spans="2:38" s="6" customFormat="1" ht="12.75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I121" s="3"/>
      <c r="AJ121" s="3"/>
      <c r="AK121" s="4"/>
      <c r="AL121" s="5"/>
    </row>
    <row r="122" spans="2:38" s="6" customFormat="1" ht="12.75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I122" s="3"/>
      <c r="AJ122" s="3"/>
      <c r="AK122" s="4"/>
      <c r="AL122" s="5"/>
    </row>
    <row r="123" spans="2:38" s="6" customFormat="1" ht="12.75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I123" s="3"/>
      <c r="AJ123" s="3"/>
      <c r="AK123" s="4"/>
      <c r="AL123" s="5"/>
    </row>
    <row r="124" spans="2:38" s="6" customFormat="1" ht="12.75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I124" s="3"/>
      <c r="AJ124" s="3"/>
      <c r="AK124" s="4"/>
      <c r="AL124" s="5"/>
    </row>
    <row r="125" spans="2:38" s="6" customFormat="1" ht="12.7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I125" s="3"/>
      <c r="AJ125" s="3"/>
      <c r="AK125" s="4"/>
      <c r="AL125" s="5"/>
    </row>
    <row r="126" spans="2:38" s="6" customFormat="1" ht="12.75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I126" s="3"/>
      <c r="AJ126" s="3"/>
      <c r="AK126" s="4"/>
      <c r="AL126" s="5"/>
    </row>
    <row r="127" spans="2:38" s="6" customFormat="1" ht="12.75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I127" s="3"/>
      <c r="AJ127" s="3"/>
      <c r="AK127" s="4"/>
      <c r="AL127" s="5"/>
    </row>
    <row r="128" spans="2:38" s="6" customFormat="1" ht="12.75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I128" s="3"/>
      <c r="AJ128" s="3"/>
      <c r="AK128" s="4"/>
      <c r="AL128" s="5"/>
    </row>
    <row r="129" spans="2:38" s="6" customFormat="1" ht="12.75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I129" s="3"/>
      <c r="AJ129" s="3"/>
      <c r="AK129" s="4"/>
      <c r="AL129" s="5"/>
    </row>
    <row r="130" spans="2:38" s="6" customFormat="1" ht="12.75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I130" s="3"/>
      <c r="AJ130" s="3"/>
      <c r="AK130" s="4"/>
      <c r="AL130" s="5"/>
    </row>
    <row r="131" spans="2:38" s="6" customFormat="1" ht="12.75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I131" s="3"/>
      <c r="AJ131" s="3"/>
      <c r="AK131" s="4"/>
      <c r="AL131" s="5"/>
    </row>
    <row r="132" spans="2:38" s="6" customFormat="1" ht="12.75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I132" s="3"/>
      <c r="AJ132" s="3"/>
      <c r="AK132" s="4"/>
      <c r="AL132" s="5"/>
    </row>
    <row r="133" spans="2:38" s="6" customFormat="1" ht="12.75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I133" s="3"/>
      <c r="AJ133" s="3"/>
      <c r="AK133" s="4"/>
      <c r="AL133" s="5"/>
    </row>
    <row r="134" spans="2:38" s="6" customFormat="1" ht="12.75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I134" s="3"/>
      <c r="AJ134" s="3"/>
      <c r="AK134" s="4"/>
      <c r="AL134" s="5"/>
    </row>
    <row r="135" spans="2:38" s="6" customFormat="1" ht="12.75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I135" s="3"/>
      <c r="AJ135" s="3"/>
      <c r="AK135" s="4"/>
      <c r="AL135" s="5"/>
    </row>
    <row r="136" spans="2:38" s="6" customFormat="1" ht="12.75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I136" s="3"/>
      <c r="AJ136" s="3"/>
      <c r="AK136" s="4"/>
      <c r="AL136" s="5"/>
    </row>
    <row r="137" spans="2:38" s="6" customFormat="1" ht="12.7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I137" s="3"/>
      <c r="AJ137" s="3"/>
      <c r="AK137" s="4"/>
      <c r="AL137" s="5"/>
    </row>
    <row r="138" spans="2:38" s="6" customFormat="1" ht="12.75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I138" s="3"/>
      <c r="AJ138" s="3"/>
      <c r="AK138" s="4"/>
      <c r="AL138" s="5"/>
    </row>
    <row r="139" spans="2:38" s="6" customFormat="1" ht="12.75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I139" s="3"/>
      <c r="AJ139" s="3"/>
      <c r="AK139" s="4"/>
      <c r="AL139" s="5"/>
    </row>
    <row r="140" spans="2:38" s="6" customFormat="1" ht="12.75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I140" s="3"/>
      <c r="AJ140" s="3"/>
      <c r="AK140" s="4"/>
      <c r="AL140" s="5"/>
    </row>
    <row r="141" spans="2:38" s="6" customFormat="1" ht="12.75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I141" s="3"/>
      <c r="AJ141" s="3"/>
      <c r="AK141" s="4"/>
      <c r="AL141" s="5"/>
    </row>
    <row r="142" spans="2:38" s="6" customFormat="1" ht="12.75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I142" s="3"/>
      <c r="AJ142" s="3"/>
      <c r="AK142" s="4"/>
      <c r="AL142" s="5"/>
    </row>
    <row r="143" spans="2:38" s="6" customFormat="1" ht="12.75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I143" s="3"/>
      <c r="AJ143" s="3"/>
      <c r="AK143" s="4"/>
      <c r="AL143" s="5"/>
    </row>
    <row r="144" spans="2:38" s="6" customFormat="1" ht="12.75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I144" s="3"/>
      <c r="AJ144" s="3"/>
      <c r="AK144" s="4"/>
      <c r="AL144" s="5"/>
    </row>
    <row r="145" spans="2:38" s="6" customFormat="1" ht="12.75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I145" s="3"/>
      <c r="AJ145" s="3"/>
      <c r="AK145" s="4"/>
      <c r="AL145" s="5"/>
    </row>
    <row r="146" spans="2:38" s="6" customFormat="1" ht="12.75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I146" s="3"/>
      <c r="AJ146" s="3"/>
      <c r="AK146" s="4"/>
      <c r="AL146" s="5"/>
    </row>
    <row r="147" spans="2:38" s="6" customFormat="1" ht="12.75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I147" s="3"/>
      <c r="AJ147" s="3"/>
      <c r="AK147" s="4"/>
      <c r="AL147" s="5"/>
    </row>
    <row r="148" spans="2:38" s="6" customFormat="1" ht="12.75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I148" s="3"/>
      <c r="AJ148" s="3"/>
      <c r="AK148" s="4"/>
      <c r="AL148" s="5"/>
    </row>
    <row r="149" spans="2:38" s="6" customFormat="1" ht="12.75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I149" s="3"/>
      <c r="AJ149" s="3"/>
      <c r="AK149" s="4"/>
      <c r="AL149" s="5"/>
    </row>
    <row r="150" spans="2:38" s="6" customFormat="1" ht="12.75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I150" s="3"/>
      <c r="AJ150" s="3"/>
      <c r="AK150" s="4"/>
      <c r="AL150" s="5"/>
    </row>
    <row r="151" spans="2:38" s="6" customFormat="1" ht="12.75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I151" s="3"/>
      <c r="AJ151" s="3"/>
      <c r="AK151" s="4"/>
      <c r="AL151" s="5"/>
    </row>
    <row r="152" spans="2:38" s="6" customFormat="1" ht="12.75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I152" s="3"/>
      <c r="AJ152" s="3"/>
      <c r="AK152" s="4"/>
      <c r="AL152" s="5"/>
    </row>
    <row r="153" spans="2:38" s="6" customFormat="1" ht="12.75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I153" s="3"/>
      <c r="AJ153" s="3"/>
      <c r="AK153" s="4"/>
      <c r="AL153" s="5"/>
    </row>
    <row r="154" spans="2:38" s="6" customFormat="1" ht="12.75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I154" s="3"/>
      <c r="AJ154" s="3"/>
      <c r="AK154" s="4"/>
      <c r="AL154" s="5"/>
    </row>
    <row r="155" spans="2:38" s="6" customFormat="1" ht="12.75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I155" s="3"/>
      <c r="AJ155" s="3"/>
      <c r="AK155" s="4"/>
      <c r="AL155" s="5"/>
    </row>
    <row r="156" spans="2:38" s="6" customFormat="1" ht="12.75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I156" s="3"/>
      <c r="AJ156" s="3"/>
      <c r="AK156" s="4"/>
      <c r="AL156" s="5"/>
    </row>
    <row r="157" spans="2:38" s="6" customFormat="1" ht="12.75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I157" s="3"/>
      <c r="AJ157" s="3"/>
      <c r="AK157" s="4"/>
      <c r="AL157" s="5"/>
    </row>
    <row r="158" spans="2:38" s="6" customFormat="1" ht="12.75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I158" s="3"/>
      <c r="AJ158" s="3"/>
      <c r="AK158" s="4"/>
      <c r="AL158" s="5"/>
    </row>
    <row r="159" spans="2:38" s="6" customFormat="1" ht="12.75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I159" s="3"/>
      <c r="AJ159" s="3"/>
      <c r="AK159" s="4"/>
      <c r="AL159" s="5"/>
    </row>
    <row r="160" spans="2:38" s="6" customFormat="1" ht="12.75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I160" s="3"/>
      <c r="AJ160" s="3"/>
      <c r="AK160" s="4"/>
      <c r="AL160" s="5"/>
    </row>
    <row r="161" spans="2:38" s="6" customFormat="1" ht="12.75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I161" s="3"/>
      <c r="AJ161" s="3"/>
      <c r="AK161" s="4"/>
      <c r="AL161" s="5"/>
    </row>
    <row r="162" spans="2:38" s="6" customFormat="1" ht="12.75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I162" s="3"/>
      <c r="AJ162" s="3"/>
      <c r="AK162" s="4"/>
      <c r="AL162" s="5"/>
    </row>
    <row r="163" spans="2:38" s="6" customFormat="1" ht="12.75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I163" s="3"/>
      <c r="AJ163" s="3"/>
      <c r="AK163" s="4"/>
      <c r="AL163" s="5"/>
    </row>
    <row r="164" spans="2:38" s="6" customFormat="1" ht="12.75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I164" s="3"/>
      <c r="AJ164" s="3"/>
      <c r="AK164" s="4"/>
      <c r="AL164" s="5"/>
    </row>
    <row r="165" spans="2:38" s="6" customFormat="1" ht="12.75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I165" s="3"/>
      <c r="AJ165" s="3"/>
      <c r="AK165" s="4"/>
      <c r="AL165" s="5"/>
    </row>
    <row r="166" spans="2:38" s="6" customFormat="1" ht="12.75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I166" s="3"/>
      <c r="AJ166" s="3"/>
      <c r="AK166" s="4"/>
      <c r="AL166" s="5"/>
    </row>
    <row r="167" spans="2:38" s="6" customFormat="1" ht="12.75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I167" s="3"/>
      <c r="AJ167" s="3"/>
      <c r="AK167" s="4"/>
      <c r="AL167" s="5"/>
    </row>
    <row r="168" spans="2:38" s="6" customFormat="1" ht="12.75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I168" s="3"/>
      <c r="AJ168" s="3"/>
      <c r="AK168" s="4"/>
      <c r="AL168" s="5"/>
    </row>
    <row r="169" spans="2:38" s="6" customFormat="1" ht="12.75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I169" s="3"/>
      <c r="AJ169" s="3"/>
      <c r="AK169" s="4"/>
      <c r="AL169" s="5"/>
    </row>
    <row r="170" spans="2:38" s="6" customFormat="1" ht="12.75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I170" s="3"/>
      <c r="AJ170" s="3"/>
      <c r="AK170" s="4"/>
      <c r="AL170" s="5"/>
    </row>
    <row r="171" spans="2:38" s="6" customFormat="1" ht="12.75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I171" s="3"/>
      <c r="AJ171" s="3"/>
      <c r="AK171" s="4"/>
      <c r="AL171" s="5"/>
    </row>
    <row r="172" spans="2:38" s="6" customFormat="1" ht="12.75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I172" s="3"/>
      <c r="AJ172" s="3"/>
      <c r="AK172" s="4"/>
      <c r="AL172" s="5"/>
    </row>
    <row r="173" spans="2:38" s="6" customFormat="1" ht="12.75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I173" s="3"/>
      <c r="AJ173" s="3"/>
      <c r="AK173" s="4"/>
      <c r="AL173" s="5"/>
    </row>
    <row r="174" spans="2:38" s="6" customFormat="1" ht="12.75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I174" s="3"/>
      <c r="AJ174" s="3"/>
      <c r="AK174" s="4"/>
      <c r="AL174" s="5"/>
    </row>
    <row r="175" spans="2:38" s="6" customFormat="1" ht="12.75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I175" s="3"/>
      <c r="AJ175" s="3"/>
      <c r="AK175" s="4"/>
      <c r="AL175" s="5"/>
    </row>
    <row r="176" spans="2:38" s="6" customFormat="1" ht="12.75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I176" s="3"/>
      <c r="AJ176" s="3"/>
      <c r="AK176" s="4"/>
      <c r="AL176" s="5"/>
    </row>
    <row r="177" spans="2:38" s="6" customFormat="1" ht="12.75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I177" s="3"/>
      <c r="AJ177" s="3"/>
      <c r="AK177" s="4"/>
      <c r="AL177" s="5"/>
    </row>
    <row r="178" spans="2:38" s="6" customFormat="1" ht="12.75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I178" s="3"/>
      <c r="AJ178" s="3"/>
      <c r="AK178" s="4"/>
      <c r="AL178" s="5"/>
    </row>
    <row r="179" spans="2:38" s="6" customFormat="1" ht="12.75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I179" s="3"/>
      <c r="AJ179" s="3"/>
      <c r="AK179" s="4"/>
      <c r="AL179" s="5"/>
    </row>
    <row r="180" spans="2:38" s="6" customFormat="1" ht="12.75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I180" s="3"/>
      <c r="AJ180" s="3"/>
      <c r="AK180" s="4"/>
      <c r="AL180" s="5"/>
    </row>
    <row r="181" spans="2:38" s="6" customFormat="1" ht="12.75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I181" s="3"/>
      <c r="AJ181" s="3"/>
      <c r="AK181" s="4"/>
      <c r="AL181" s="5"/>
    </row>
    <row r="182" spans="2:38" s="6" customFormat="1" ht="12.75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I182" s="3"/>
      <c r="AJ182" s="3"/>
      <c r="AK182" s="4"/>
      <c r="AL182" s="5"/>
    </row>
    <row r="183" spans="2:38" s="6" customFormat="1" ht="12.75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I183" s="3"/>
      <c r="AJ183" s="3"/>
      <c r="AK183" s="4"/>
      <c r="AL183" s="5"/>
    </row>
    <row r="184" spans="2:38" s="6" customFormat="1" ht="12.75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I184" s="3"/>
      <c r="AJ184" s="3"/>
      <c r="AK184" s="4"/>
      <c r="AL184" s="5"/>
    </row>
    <row r="185" spans="2:38" s="6" customFormat="1" ht="12.75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I185" s="3"/>
      <c r="AJ185" s="3"/>
      <c r="AK185" s="4"/>
      <c r="AL185" s="5"/>
    </row>
    <row r="186" spans="2:38" s="6" customFormat="1" ht="12.75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I186" s="3"/>
      <c r="AJ186" s="3"/>
      <c r="AK186" s="4"/>
      <c r="AL186" s="5"/>
    </row>
    <row r="187" spans="2:38" s="6" customFormat="1" ht="12.75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I187" s="3"/>
      <c r="AJ187" s="3"/>
      <c r="AK187" s="4"/>
      <c r="AL187" s="5"/>
    </row>
    <row r="188" spans="2:38" s="6" customFormat="1" ht="12.75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I188" s="3"/>
      <c r="AJ188" s="3"/>
      <c r="AK188" s="4"/>
      <c r="AL188" s="5"/>
    </row>
    <row r="189" spans="2:38" s="6" customFormat="1" ht="12.75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I189" s="3"/>
      <c r="AJ189" s="3"/>
      <c r="AK189" s="4"/>
      <c r="AL189" s="5"/>
    </row>
    <row r="190" spans="2:38" s="6" customFormat="1" ht="12.75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I190" s="3"/>
      <c r="AJ190" s="3"/>
      <c r="AK190" s="4"/>
      <c r="AL190" s="5"/>
    </row>
    <row r="191" spans="2:38" s="6" customFormat="1" ht="12.75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I191" s="3"/>
      <c r="AJ191" s="3"/>
      <c r="AK191" s="4"/>
      <c r="AL191" s="5"/>
    </row>
    <row r="192" spans="2:38" s="6" customFormat="1" ht="12.75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I192" s="3"/>
      <c r="AJ192" s="3"/>
      <c r="AK192" s="4"/>
      <c r="AL192" s="5"/>
    </row>
    <row r="193" spans="2:38" s="6" customFormat="1" ht="12.75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I193" s="3"/>
      <c r="AJ193" s="3"/>
      <c r="AK193" s="4"/>
      <c r="AL193" s="5"/>
    </row>
    <row r="194" spans="2:38" s="6" customFormat="1" ht="12.75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I194" s="3"/>
      <c r="AJ194" s="3"/>
      <c r="AK194" s="4"/>
      <c r="AL194" s="5"/>
    </row>
    <row r="195" spans="2:38" s="6" customFormat="1" ht="12.75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I195" s="3"/>
      <c r="AJ195" s="3"/>
      <c r="AK195" s="4"/>
      <c r="AL195" s="5"/>
    </row>
    <row r="196" spans="2:38" s="6" customFormat="1" ht="12.75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I196" s="3"/>
      <c r="AJ196" s="3"/>
      <c r="AK196" s="4"/>
      <c r="AL196" s="5"/>
    </row>
    <row r="197" spans="2:38" s="6" customFormat="1" ht="12.75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I197" s="3"/>
      <c r="AJ197" s="3"/>
      <c r="AK197" s="4"/>
      <c r="AL197" s="5"/>
    </row>
    <row r="198" spans="2:38" s="6" customFormat="1" ht="12.75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I198" s="3"/>
      <c r="AJ198" s="3"/>
      <c r="AK198" s="4"/>
      <c r="AL198" s="5"/>
    </row>
    <row r="199" spans="2:38" s="6" customFormat="1" ht="12.75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I199" s="3"/>
      <c r="AJ199" s="3"/>
      <c r="AK199" s="4"/>
      <c r="AL199" s="5"/>
    </row>
    <row r="200" spans="2:38" s="6" customFormat="1" ht="12.75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I200" s="3"/>
      <c r="AJ200" s="3"/>
      <c r="AK200" s="4"/>
      <c r="AL200" s="5"/>
    </row>
    <row r="201" spans="2:38" s="6" customFormat="1" ht="12.75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I201" s="3"/>
      <c r="AJ201" s="3"/>
      <c r="AK201" s="4"/>
      <c r="AL201" s="5"/>
    </row>
    <row r="202" spans="2:38" s="6" customFormat="1" ht="12.75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I202" s="3"/>
      <c r="AJ202" s="3"/>
      <c r="AK202" s="4"/>
      <c r="AL202" s="5"/>
    </row>
    <row r="203" spans="2:38" s="6" customFormat="1" ht="12.75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I203" s="3"/>
      <c r="AJ203" s="3"/>
      <c r="AK203" s="4"/>
      <c r="AL203" s="5"/>
    </row>
    <row r="204" spans="2:38" s="6" customFormat="1" ht="12.75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I204" s="3"/>
      <c r="AJ204" s="3"/>
      <c r="AK204" s="4"/>
      <c r="AL204" s="5"/>
    </row>
    <row r="205" spans="2:38" s="6" customFormat="1" ht="12.75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I205" s="3"/>
      <c r="AJ205" s="3"/>
      <c r="AK205" s="4"/>
      <c r="AL205" s="5"/>
    </row>
    <row r="206" spans="2:38" s="6" customFormat="1" ht="12.75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I206" s="3"/>
      <c r="AJ206" s="3"/>
      <c r="AK206" s="4"/>
      <c r="AL206" s="5"/>
    </row>
    <row r="207" spans="2:38" s="6" customFormat="1" ht="12.75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I207" s="3"/>
      <c r="AJ207" s="3"/>
      <c r="AK207" s="4"/>
      <c r="AL207" s="5"/>
    </row>
    <row r="208" spans="2:38" s="6" customFormat="1" ht="12.75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I208" s="3"/>
      <c r="AJ208" s="3"/>
      <c r="AK208" s="4"/>
      <c r="AL208" s="5"/>
    </row>
    <row r="209" spans="2:38" s="6" customFormat="1" ht="12.75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I209" s="3"/>
      <c r="AJ209" s="3"/>
      <c r="AK209" s="4"/>
      <c r="AL209" s="5"/>
    </row>
    <row r="210" spans="2:38" s="6" customFormat="1" ht="12.75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I210" s="3"/>
      <c r="AJ210" s="3"/>
      <c r="AK210" s="4"/>
      <c r="AL210" s="5"/>
    </row>
    <row r="211" spans="2:38" s="6" customFormat="1" ht="12.75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I211" s="3"/>
      <c r="AJ211" s="3"/>
      <c r="AK211" s="4"/>
      <c r="AL211" s="5"/>
    </row>
    <row r="212" spans="2:38" s="6" customFormat="1" ht="12.75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I212" s="3"/>
      <c r="AJ212" s="3"/>
      <c r="AK212" s="4"/>
      <c r="AL212" s="5"/>
    </row>
    <row r="213" spans="2:38" s="6" customFormat="1" ht="12.75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I213" s="3"/>
      <c r="AJ213" s="3"/>
      <c r="AK213" s="4"/>
      <c r="AL213" s="5"/>
    </row>
    <row r="214" spans="2:38" s="6" customFormat="1" ht="12.75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I214" s="3"/>
      <c r="AJ214" s="3"/>
      <c r="AK214" s="4"/>
      <c r="AL214" s="5"/>
    </row>
    <row r="215" spans="2:38" s="6" customFormat="1" ht="12.75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I215" s="3"/>
      <c r="AJ215" s="3"/>
      <c r="AK215" s="4"/>
      <c r="AL215" s="5"/>
    </row>
    <row r="216" spans="2:38" s="6" customFormat="1" ht="12.75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I216" s="3"/>
      <c r="AJ216" s="3"/>
      <c r="AK216" s="4"/>
      <c r="AL216" s="5"/>
    </row>
    <row r="217" spans="2:38" s="6" customFormat="1" ht="12.75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I217" s="3"/>
      <c r="AJ217" s="3"/>
      <c r="AK217" s="4"/>
      <c r="AL217" s="5"/>
    </row>
    <row r="218" spans="2:38" s="6" customFormat="1" ht="12.75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I218" s="3"/>
      <c r="AJ218" s="3"/>
      <c r="AK218" s="4"/>
      <c r="AL218" s="5"/>
    </row>
    <row r="219" spans="2:38" s="6" customFormat="1" ht="12.75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I219" s="3"/>
      <c r="AJ219" s="3"/>
      <c r="AK219" s="4"/>
      <c r="AL219" s="5"/>
    </row>
    <row r="220" spans="2:38" s="6" customFormat="1" ht="12.75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I220" s="3"/>
      <c r="AJ220" s="3"/>
      <c r="AK220" s="4"/>
      <c r="AL220" s="5"/>
    </row>
    <row r="221" spans="2:38" s="6" customFormat="1" ht="12.75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I221" s="3"/>
      <c r="AJ221" s="3"/>
      <c r="AK221" s="4"/>
      <c r="AL221" s="5"/>
    </row>
    <row r="222" spans="2:38" s="6" customFormat="1" ht="12.75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I222" s="3"/>
      <c r="AJ222" s="3"/>
      <c r="AK222" s="4"/>
      <c r="AL222" s="5"/>
    </row>
    <row r="223" spans="2:38" s="6" customFormat="1" ht="12.75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I223" s="3"/>
      <c r="AJ223" s="3"/>
      <c r="AK223" s="4"/>
      <c r="AL223" s="5"/>
    </row>
    <row r="224" spans="2:38" s="6" customFormat="1" ht="12.75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I224" s="3"/>
      <c r="AJ224" s="3"/>
      <c r="AK224" s="4"/>
      <c r="AL224" s="5"/>
    </row>
    <row r="225" spans="2:38" s="6" customFormat="1" ht="12.75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I225" s="3"/>
      <c r="AJ225" s="3"/>
      <c r="AK225" s="4"/>
      <c r="AL225" s="5"/>
    </row>
    <row r="226" spans="2:38" s="6" customFormat="1" ht="12.75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I226" s="3"/>
      <c r="AJ226" s="3"/>
      <c r="AK226" s="4"/>
      <c r="AL226" s="5"/>
    </row>
    <row r="227" spans="2:38" s="6" customFormat="1" ht="12.75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I227" s="3"/>
      <c r="AJ227" s="3"/>
      <c r="AK227" s="4"/>
      <c r="AL227" s="5"/>
    </row>
    <row r="228" spans="2:38" s="6" customFormat="1" ht="12.75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I228" s="3"/>
      <c r="AJ228" s="3"/>
      <c r="AK228" s="4"/>
      <c r="AL228" s="5"/>
    </row>
    <row r="229" spans="2:38" s="6" customFormat="1" ht="12.75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I229" s="3"/>
      <c r="AJ229" s="3"/>
      <c r="AK229" s="4"/>
      <c r="AL229" s="5"/>
    </row>
    <row r="230" spans="2:38" s="6" customFormat="1" ht="12.75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I230" s="3"/>
      <c r="AJ230" s="3"/>
      <c r="AK230" s="4"/>
      <c r="AL230" s="5"/>
    </row>
    <row r="231" spans="2:38" s="6" customFormat="1" ht="12.75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I231" s="3"/>
      <c r="AJ231" s="3"/>
      <c r="AK231" s="4"/>
      <c r="AL231" s="5"/>
    </row>
    <row r="232" spans="2:38" s="6" customFormat="1" ht="12.75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I232" s="3"/>
      <c r="AJ232" s="3"/>
      <c r="AK232" s="4"/>
      <c r="AL232" s="5"/>
    </row>
    <row r="233" spans="2:38" s="6" customFormat="1" ht="12.75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I233" s="3"/>
      <c r="AJ233" s="3"/>
      <c r="AK233" s="4"/>
      <c r="AL233" s="5"/>
    </row>
    <row r="234" spans="2:38" s="6" customFormat="1" ht="12.75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I234" s="3"/>
      <c r="AJ234" s="3"/>
      <c r="AK234" s="4"/>
      <c r="AL234" s="5"/>
    </row>
    <row r="235" spans="2:38" s="6" customFormat="1" ht="12.75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I235" s="3"/>
      <c r="AJ235" s="3"/>
      <c r="AK235" s="4"/>
      <c r="AL235" s="5"/>
    </row>
    <row r="236" spans="2:38" s="6" customFormat="1" ht="12.75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I236" s="3"/>
      <c r="AJ236" s="3"/>
      <c r="AK236" s="4"/>
      <c r="AL236" s="5"/>
    </row>
    <row r="237" spans="2:38" s="6" customFormat="1" ht="12.75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I237" s="3"/>
      <c r="AJ237" s="3"/>
      <c r="AK237" s="4"/>
      <c r="AL237" s="5"/>
    </row>
    <row r="238" spans="2:38" s="6" customFormat="1" ht="12.75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I238" s="3"/>
      <c r="AJ238" s="3"/>
      <c r="AK238" s="4"/>
      <c r="AL238" s="5"/>
    </row>
    <row r="239" spans="2:38" s="6" customFormat="1" ht="12.75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I239" s="3"/>
      <c r="AJ239" s="3"/>
      <c r="AK239" s="4"/>
      <c r="AL239" s="5"/>
    </row>
    <row r="240" spans="2:38" s="6" customFormat="1" ht="12.75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I240" s="3"/>
      <c r="AJ240" s="3"/>
      <c r="AK240" s="4"/>
      <c r="AL240" s="5"/>
    </row>
    <row r="241" spans="2:38" s="6" customFormat="1" ht="12.75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I241" s="3"/>
      <c r="AJ241" s="3"/>
      <c r="AK241" s="4"/>
      <c r="AL241" s="5"/>
    </row>
    <row r="242" spans="2:38" s="6" customFormat="1" ht="12.75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I242" s="3"/>
      <c r="AJ242" s="3"/>
      <c r="AK242" s="4"/>
      <c r="AL242" s="5"/>
    </row>
    <row r="243" spans="2:38" s="6" customFormat="1" ht="12.75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I243" s="3"/>
      <c r="AJ243" s="3"/>
      <c r="AK243" s="4"/>
      <c r="AL243" s="5"/>
    </row>
    <row r="244" spans="2:38" s="6" customFormat="1" ht="12.75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I244" s="3"/>
      <c r="AJ244" s="3"/>
      <c r="AK244" s="4"/>
      <c r="AL244" s="5"/>
    </row>
    <row r="245" spans="2:38" s="6" customFormat="1" ht="12.75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I245" s="3"/>
      <c r="AJ245" s="3"/>
      <c r="AK245" s="4"/>
      <c r="AL245" s="5"/>
    </row>
    <row r="246" spans="2:38" s="6" customFormat="1" ht="12.75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I246" s="3"/>
      <c r="AJ246" s="3"/>
      <c r="AK246" s="4"/>
      <c r="AL246" s="5"/>
    </row>
    <row r="247" spans="2:38" s="6" customFormat="1" ht="12.75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I247" s="3"/>
      <c r="AJ247" s="3"/>
      <c r="AK247" s="4"/>
      <c r="AL247" s="5"/>
    </row>
    <row r="248" spans="2:38" s="6" customFormat="1" ht="12.75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I248" s="3"/>
      <c r="AJ248" s="3"/>
      <c r="AK248" s="4"/>
      <c r="AL248" s="5"/>
    </row>
    <row r="249" spans="2:38" s="6" customFormat="1" ht="12.75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I249" s="3"/>
      <c r="AJ249" s="3"/>
      <c r="AK249" s="4"/>
      <c r="AL249" s="5"/>
    </row>
    <row r="250" spans="2:38" s="6" customFormat="1" ht="12.75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I250" s="3"/>
      <c r="AJ250" s="3"/>
      <c r="AK250" s="4"/>
      <c r="AL250" s="5"/>
    </row>
    <row r="251" spans="2:38" s="6" customFormat="1" ht="12.75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I251" s="3"/>
      <c r="AJ251" s="3"/>
      <c r="AK251" s="4"/>
      <c r="AL251" s="5"/>
    </row>
    <row r="252" spans="2:38" s="6" customFormat="1" ht="12.75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I252" s="3"/>
      <c r="AJ252" s="3"/>
      <c r="AK252" s="4"/>
      <c r="AL252" s="5"/>
    </row>
    <row r="253" spans="2:38" s="6" customFormat="1" ht="12.75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I253" s="3"/>
      <c r="AJ253" s="3"/>
      <c r="AK253" s="4"/>
      <c r="AL253" s="5"/>
    </row>
    <row r="254" spans="2:38" s="6" customFormat="1" ht="12.75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I254" s="3"/>
      <c r="AJ254" s="3"/>
      <c r="AK254" s="4"/>
      <c r="AL254" s="5"/>
    </row>
    <row r="255" spans="2:38" s="6" customFormat="1" ht="12.75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I255" s="3"/>
      <c r="AJ255" s="3"/>
      <c r="AK255" s="4"/>
      <c r="AL255" s="5"/>
    </row>
    <row r="256" spans="2:38" s="6" customFormat="1" ht="12.75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I256" s="3"/>
      <c r="AJ256" s="3"/>
      <c r="AK256" s="4"/>
      <c r="AL256" s="5"/>
    </row>
    <row r="257" spans="2:38" s="6" customFormat="1" ht="12.75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I257" s="3"/>
      <c r="AJ257" s="3"/>
      <c r="AK257" s="4"/>
      <c r="AL257" s="5"/>
    </row>
    <row r="258" spans="2:38" s="6" customFormat="1" ht="12.75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I258" s="3"/>
      <c r="AJ258" s="3"/>
      <c r="AK258" s="4"/>
      <c r="AL258" s="5"/>
    </row>
    <row r="259" spans="2:38" s="6" customFormat="1" ht="12.75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I259" s="3"/>
      <c r="AJ259" s="3"/>
      <c r="AK259" s="4"/>
      <c r="AL259" s="5"/>
    </row>
    <row r="260" spans="2:38" s="6" customFormat="1" ht="12.75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I260" s="3"/>
      <c r="AJ260" s="3"/>
      <c r="AK260" s="4"/>
      <c r="AL260" s="5"/>
    </row>
    <row r="261" spans="2:38" s="6" customFormat="1" ht="12.75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I261" s="3"/>
      <c r="AJ261" s="3"/>
      <c r="AK261" s="4"/>
      <c r="AL261" s="5"/>
    </row>
    <row r="262" spans="2:38" s="6" customFormat="1" ht="12.75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I262" s="3"/>
      <c r="AJ262" s="3"/>
      <c r="AK262" s="4"/>
      <c r="AL262" s="5"/>
    </row>
    <row r="263" spans="2:38" s="6" customFormat="1" ht="12.75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I263" s="3"/>
      <c r="AJ263" s="3"/>
      <c r="AK263" s="4"/>
      <c r="AL263" s="5"/>
    </row>
    <row r="264" spans="2:38" s="6" customFormat="1" ht="12.75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I264" s="3"/>
      <c r="AJ264" s="3"/>
      <c r="AK264" s="4"/>
      <c r="AL264" s="5"/>
    </row>
    <row r="265" spans="2:38" s="6" customFormat="1" ht="12.75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I265" s="3"/>
      <c r="AJ265" s="3"/>
      <c r="AK265" s="4"/>
      <c r="AL265" s="5"/>
    </row>
    <row r="266" spans="2:38" s="6" customFormat="1" ht="12.75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I266" s="3"/>
      <c r="AJ266" s="3"/>
      <c r="AK266" s="4"/>
      <c r="AL266" s="5"/>
    </row>
    <row r="267" spans="2:38" s="6" customFormat="1" ht="12.75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I267" s="3"/>
      <c r="AJ267" s="3"/>
      <c r="AK267" s="4"/>
      <c r="AL267" s="5"/>
    </row>
    <row r="268" spans="2:38" s="6" customFormat="1" ht="12.75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I268" s="3"/>
      <c r="AJ268" s="3"/>
      <c r="AK268" s="4"/>
      <c r="AL268" s="5"/>
    </row>
    <row r="269" spans="2:38" s="6" customFormat="1" ht="12.75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I269" s="3"/>
      <c r="AJ269" s="3"/>
      <c r="AK269" s="4"/>
      <c r="AL269" s="5"/>
    </row>
    <row r="270" spans="2:38" s="6" customFormat="1" ht="12.7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I270" s="3"/>
      <c r="AJ270" s="3"/>
      <c r="AK270" s="4"/>
      <c r="AL270" s="5"/>
    </row>
    <row r="271" spans="2:38" s="6" customFormat="1" ht="12.7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I271" s="3"/>
      <c r="AJ271" s="3"/>
      <c r="AK271" s="4"/>
      <c r="AL271" s="5"/>
    </row>
    <row r="272" spans="2:38" s="6" customFormat="1" ht="12.7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I272" s="3"/>
      <c r="AJ272" s="3"/>
      <c r="AK272" s="4"/>
      <c r="AL272" s="5"/>
    </row>
    <row r="273" spans="2:38" s="6" customFormat="1" ht="12.7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I273" s="3"/>
      <c r="AJ273" s="3"/>
      <c r="AK273" s="4"/>
      <c r="AL273" s="5"/>
    </row>
    <row r="274" spans="2:38" s="6" customFormat="1" ht="12.7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I274" s="3"/>
      <c r="AJ274" s="3"/>
      <c r="AK274" s="4"/>
      <c r="AL274" s="5"/>
    </row>
    <row r="275" spans="2:38" s="6" customFormat="1" ht="12.7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I275" s="3"/>
      <c r="AJ275" s="3"/>
      <c r="AK275" s="4"/>
      <c r="AL275" s="5"/>
    </row>
    <row r="276" spans="2:38" s="6" customFormat="1" ht="12.7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I276" s="3"/>
      <c r="AJ276" s="3"/>
      <c r="AK276" s="4"/>
      <c r="AL276" s="5"/>
    </row>
    <row r="277" spans="2:38" s="6" customFormat="1" ht="12.7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I277" s="3"/>
      <c r="AJ277" s="3"/>
      <c r="AK277" s="4"/>
      <c r="AL277" s="5"/>
    </row>
    <row r="278" spans="2:38" s="6" customFormat="1" ht="12.7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I278" s="3"/>
      <c r="AJ278" s="3"/>
      <c r="AK278" s="4"/>
      <c r="AL278" s="5"/>
    </row>
    <row r="279" spans="2:38" s="6" customFormat="1" ht="12.7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I279" s="3"/>
      <c r="AJ279" s="3"/>
      <c r="AK279" s="4"/>
      <c r="AL279" s="5"/>
    </row>
    <row r="280" spans="2:38" s="6" customFormat="1" ht="12.7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I280" s="3"/>
      <c r="AJ280" s="3"/>
      <c r="AK280" s="4"/>
      <c r="AL280" s="5"/>
    </row>
    <row r="281" spans="2:38" s="6" customFormat="1" ht="12.7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I281" s="3"/>
      <c r="AJ281" s="3"/>
      <c r="AK281" s="4"/>
      <c r="AL281" s="5"/>
    </row>
    <row r="282" spans="2:38" s="6" customFormat="1" ht="12.7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I282" s="3"/>
      <c r="AJ282" s="3"/>
      <c r="AK282" s="4"/>
      <c r="AL282" s="5"/>
    </row>
    <row r="283" spans="2:38" s="6" customFormat="1" ht="12.7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I283" s="3"/>
      <c r="AJ283" s="3"/>
      <c r="AK283" s="4"/>
      <c r="AL283" s="5"/>
    </row>
    <row r="284" spans="2:38" s="6" customFormat="1" ht="12.7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I284" s="3"/>
      <c r="AJ284" s="3"/>
      <c r="AK284" s="4"/>
      <c r="AL284" s="5"/>
    </row>
    <row r="285" spans="2:38" s="6" customFormat="1" ht="12.7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I285" s="3"/>
      <c r="AJ285" s="3"/>
      <c r="AK285" s="4"/>
      <c r="AL285" s="5"/>
    </row>
    <row r="286" spans="2:38" s="6" customFormat="1" ht="12.7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I286" s="3"/>
      <c r="AJ286" s="3"/>
      <c r="AK286" s="4"/>
      <c r="AL286" s="5"/>
    </row>
    <row r="287" spans="2:38" s="6" customFormat="1" ht="12.7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I287" s="3"/>
      <c r="AJ287" s="3"/>
      <c r="AK287" s="4"/>
      <c r="AL287" s="5"/>
    </row>
    <row r="288" spans="2:38" s="6" customFormat="1" ht="12.7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I288" s="3"/>
      <c r="AJ288" s="3"/>
      <c r="AK288" s="4"/>
      <c r="AL288" s="5"/>
    </row>
    <row r="289" spans="2:38" s="6" customFormat="1" ht="12.7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I289" s="3"/>
      <c r="AJ289" s="3"/>
      <c r="AK289" s="4"/>
      <c r="AL289" s="5"/>
    </row>
    <row r="290" spans="2:38" s="6" customFormat="1" ht="12.7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I290" s="3"/>
      <c r="AJ290" s="3"/>
      <c r="AK290" s="4"/>
      <c r="AL290" s="5"/>
    </row>
    <row r="291" spans="2:38" s="6" customFormat="1" ht="12.7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I291" s="3"/>
      <c r="AJ291" s="3"/>
      <c r="AK291" s="4"/>
      <c r="AL291" s="5"/>
    </row>
    <row r="292" spans="2:38" s="6" customFormat="1" ht="12.7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I292" s="3"/>
      <c r="AJ292" s="3"/>
      <c r="AK292" s="4"/>
      <c r="AL292" s="5"/>
    </row>
    <row r="293" spans="2:38" s="6" customFormat="1" ht="12.7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I293" s="3"/>
      <c r="AJ293" s="3"/>
      <c r="AK293" s="4"/>
      <c r="AL293" s="5"/>
    </row>
    <row r="294" spans="2:38" s="6" customFormat="1" ht="12.7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I294" s="3"/>
      <c r="AJ294" s="3"/>
      <c r="AK294" s="4"/>
      <c r="AL294" s="5"/>
    </row>
    <row r="295" spans="2:38" s="6" customFormat="1" ht="12.7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I295" s="3"/>
      <c r="AJ295" s="3"/>
      <c r="AK295" s="4"/>
      <c r="AL295" s="5"/>
    </row>
    <row r="296" spans="2:38" s="6" customFormat="1" ht="12.7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I296" s="3"/>
      <c r="AJ296" s="3"/>
      <c r="AK296" s="4"/>
      <c r="AL296" s="5"/>
    </row>
    <row r="297" spans="2:38" s="6" customFormat="1" ht="12.7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I297" s="3"/>
      <c r="AJ297" s="3"/>
      <c r="AK297" s="4"/>
      <c r="AL297" s="5"/>
    </row>
    <row r="298" spans="2:38" s="6" customFormat="1" ht="12.7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I298" s="3"/>
      <c r="AJ298" s="3"/>
      <c r="AK298" s="4"/>
      <c r="AL298" s="5"/>
    </row>
    <row r="299" spans="2:38" s="6" customFormat="1" ht="12.7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I299" s="3"/>
      <c r="AJ299" s="3"/>
      <c r="AK299" s="4"/>
      <c r="AL299" s="5"/>
    </row>
    <row r="300" spans="2:38" s="6" customFormat="1" ht="12.7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I300" s="3"/>
      <c r="AJ300" s="3"/>
      <c r="AK300" s="4"/>
      <c r="AL300" s="5"/>
    </row>
    <row r="301" spans="2:38" s="6" customFormat="1" ht="12.7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I301" s="3"/>
      <c r="AJ301" s="3"/>
      <c r="AK301" s="4"/>
      <c r="AL301" s="5"/>
    </row>
    <row r="302" spans="2:38" s="6" customFormat="1" ht="12.7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I302" s="3"/>
      <c r="AJ302" s="3"/>
      <c r="AK302" s="4"/>
      <c r="AL302" s="5"/>
    </row>
    <row r="303" spans="2:38" s="6" customFormat="1" ht="12.7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I303" s="3"/>
      <c r="AJ303" s="3"/>
      <c r="AK303" s="4"/>
      <c r="AL303" s="5"/>
    </row>
    <row r="304" spans="2:38" s="6" customFormat="1" ht="12.7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I304" s="3"/>
      <c r="AJ304" s="3"/>
      <c r="AK304" s="4"/>
      <c r="AL304" s="5"/>
    </row>
    <row r="305" spans="2:38" s="6" customFormat="1" ht="12.7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I305" s="3"/>
      <c r="AJ305" s="3"/>
      <c r="AK305" s="4"/>
      <c r="AL305" s="5"/>
    </row>
    <row r="306" spans="2:38" s="6" customFormat="1" ht="12.7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I306" s="3"/>
      <c r="AJ306" s="3"/>
      <c r="AK306" s="4"/>
      <c r="AL306" s="5"/>
    </row>
    <row r="307" spans="2:38" s="6" customFormat="1" ht="12.7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I307" s="3"/>
      <c r="AJ307" s="3"/>
      <c r="AK307" s="4"/>
      <c r="AL307" s="5"/>
    </row>
    <row r="308" spans="2:38" s="6" customFormat="1" ht="12.7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I308" s="3"/>
      <c r="AJ308" s="3"/>
      <c r="AK308" s="4"/>
      <c r="AL308" s="5"/>
    </row>
    <row r="309" spans="2:38" s="6" customFormat="1" ht="12.7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I309" s="3"/>
      <c r="AJ309" s="3"/>
      <c r="AK309" s="4"/>
      <c r="AL309" s="5"/>
    </row>
    <row r="310" spans="2:38" s="6" customFormat="1" ht="12.7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I310" s="3"/>
      <c r="AJ310" s="3"/>
      <c r="AK310" s="4"/>
      <c r="AL310" s="5"/>
    </row>
    <row r="311" spans="2:38" s="6" customFormat="1" ht="12.7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I311" s="3"/>
      <c r="AJ311" s="3"/>
      <c r="AK311" s="4"/>
      <c r="AL311" s="5"/>
    </row>
    <row r="312" spans="2:38" s="6" customFormat="1" ht="12.7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I312" s="3"/>
      <c r="AJ312" s="3"/>
      <c r="AK312" s="4"/>
      <c r="AL312" s="5"/>
    </row>
    <row r="313" spans="2:38" s="6" customFormat="1" ht="12.7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I313" s="3"/>
      <c r="AJ313" s="3"/>
      <c r="AK313" s="4"/>
      <c r="AL313" s="5"/>
    </row>
    <row r="314" spans="2:38" s="6" customFormat="1" ht="12.7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I314" s="3"/>
      <c r="AJ314" s="3"/>
      <c r="AK314" s="4"/>
      <c r="AL314" s="5"/>
    </row>
    <row r="315" spans="2:38" s="6" customFormat="1" ht="12.7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I315" s="3"/>
      <c r="AJ315" s="3"/>
      <c r="AK315" s="4"/>
      <c r="AL315" s="5"/>
    </row>
    <row r="316" spans="2:38" s="6" customFormat="1" ht="12.7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I316" s="3"/>
      <c r="AJ316" s="3"/>
      <c r="AK316" s="4"/>
      <c r="AL316" s="5"/>
    </row>
    <row r="317" spans="2:38" s="6" customFormat="1" ht="12.7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I317" s="3"/>
      <c r="AJ317" s="3"/>
      <c r="AK317" s="4"/>
      <c r="AL317" s="5"/>
    </row>
    <row r="318" spans="2:38" s="6" customFormat="1" ht="12.7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I318" s="3"/>
      <c r="AJ318" s="3"/>
      <c r="AK318" s="4"/>
      <c r="AL318" s="5"/>
    </row>
    <row r="319" spans="2:38" s="6" customFormat="1" ht="12.7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I319" s="3"/>
      <c r="AJ319" s="3"/>
      <c r="AK319" s="4"/>
      <c r="AL319" s="5"/>
    </row>
    <row r="320" spans="2:38" s="6" customFormat="1" ht="12.7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I320" s="3"/>
      <c r="AJ320" s="3"/>
      <c r="AK320" s="4"/>
      <c r="AL320" s="5"/>
    </row>
    <row r="321" spans="2:38" s="6" customFormat="1" ht="12.7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I321" s="3"/>
      <c r="AJ321" s="3"/>
      <c r="AK321" s="4"/>
      <c r="AL321" s="5"/>
    </row>
    <row r="322" spans="2:38" s="6" customFormat="1" ht="12.7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I322" s="3"/>
      <c r="AJ322" s="3"/>
      <c r="AK322" s="4"/>
      <c r="AL322" s="5"/>
    </row>
    <row r="323" spans="2:38" s="6" customFormat="1" ht="12.7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I323" s="3"/>
      <c r="AJ323" s="3"/>
      <c r="AK323" s="4"/>
      <c r="AL323" s="5"/>
    </row>
    <row r="324" spans="2:38" s="6" customFormat="1" ht="12.7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I324" s="3"/>
      <c r="AJ324" s="3"/>
      <c r="AK324" s="4"/>
      <c r="AL324" s="5"/>
    </row>
    <row r="325" spans="2:38" s="6" customFormat="1" ht="12.7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I325" s="3"/>
      <c r="AJ325" s="3"/>
      <c r="AK325" s="4"/>
      <c r="AL325" s="5"/>
    </row>
    <row r="326" spans="2:38" s="6" customFormat="1" ht="12.7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I326" s="3"/>
      <c r="AJ326" s="3"/>
      <c r="AK326" s="4"/>
      <c r="AL326" s="5"/>
    </row>
    <row r="327" spans="2:38" s="6" customFormat="1" ht="12.7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I327" s="3"/>
      <c r="AJ327" s="3"/>
      <c r="AK327" s="4"/>
      <c r="AL327" s="5"/>
    </row>
    <row r="328" spans="2:38" s="6" customFormat="1" ht="12.7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I328" s="3"/>
      <c r="AJ328" s="3"/>
      <c r="AK328" s="4"/>
      <c r="AL328" s="5"/>
    </row>
    <row r="329" spans="2:38" s="6" customFormat="1" ht="12.7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I329" s="3"/>
      <c r="AJ329" s="3"/>
      <c r="AK329" s="4"/>
      <c r="AL329" s="5"/>
    </row>
    <row r="330" spans="2:38" s="6" customFormat="1" ht="12.7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I330" s="3"/>
      <c r="AJ330" s="3"/>
      <c r="AK330" s="4"/>
      <c r="AL330" s="5"/>
    </row>
    <row r="331" spans="2:38" s="6" customFormat="1" ht="12.7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I331" s="3"/>
      <c r="AJ331" s="3"/>
      <c r="AK331" s="4"/>
      <c r="AL331" s="5"/>
    </row>
    <row r="332" spans="2:38" s="6" customFormat="1" ht="12.7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I332" s="3"/>
      <c r="AJ332" s="3"/>
      <c r="AK332" s="4"/>
      <c r="AL332" s="5"/>
    </row>
    <row r="333" spans="2:38" s="6" customFormat="1" ht="12.7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I333" s="3"/>
      <c r="AJ333" s="3"/>
      <c r="AK333" s="4"/>
      <c r="AL333" s="5"/>
    </row>
    <row r="334" spans="2:38" s="6" customFormat="1" ht="12.7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I334" s="3"/>
      <c r="AJ334" s="3"/>
      <c r="AK334" s="4"/>
      <c r="AL334" s="5"/>
    </row>
    <row r="335" spans="2:38" s="6" customFormat="1" ht="12.7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I335" s="3"/>
      <c r="AJ335" s="3"/>
      <c r="AK335" s="4"/>
      <c r="AL335" s="5"/>
    </row>
    <row r="336" spans="2:38" s="6" customFormat="1" ht="12.7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I336" s="3"/>
      <c r="AJ336" s="3"/>
      <c r="AK336" s="4"/>
      <c r="AL336" s="5"/>
    </row>
    <row r="337" spans="2:38" s="6" customFormat="1" ht="12.7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I337" s="3"/>
      <c r="AJ337" s="3"/>
      <c r="AK337" s="4"/>
      <c r="AL337" s="5"/>
    </row>
    <row r="338" spans="2:38" s="6" customFormat="1" ht="12.7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I338" s="3"/>
      <c r="AJ338" s="3"/>
      <c r="AK338" s="4"/>
      <c r="AL338" s="5"/>
    </row>
    <row r="339" spans="2:38" s="6" customFormat="1" ht="12.7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I339" s="3"/>
      <c r="AJ339" s="3"/>
      <c r="AK339" s="4"/>
      <c r="AL339" s="5"/>
    </row>
    <row r="340" spans="2:38" s="6" customFormat="1" ht="12.7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I340" s="3"/>
      <c r="AJ340" s="3"/>
      <c r="AK340" s="4"/>
      <c r="AL340" s="5"/>
    </row>
    <row r="341" spans="2:38" s="6" customFormat="1" ht="12.7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I341" s="3"/>
      <c r="AJ341" s="3"/>
      <c r="AK341" s="4"/>
      <c r="AL341" s="5"/>
    </row>
    <row r="342" spans="2:38" s="6" customFormat="1" ht="12.7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I342" s="3"/>
      <c r="AJ342" s="3"/>
      <c r="AK342" s="4"/>
      <c r="AL342" s="5"/>
    </row>
    <row r="343" spans="2:38" s="6" customFormat="1" ht="12.7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I343" s="3"/>
      <c r="AJ343" s="3"/>
      <c r="AK343" s="4"/>
      <c r="AL343" s="5"/>
    </row>
    <row r="344" spans="2:38" s="6" customFormat="1" ht="12.7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I344" s="3"/>
      <c r="AJ344" s="3"/>
      <c r="AK344" s="4"/>
      <c r="AL344" s="5"/>
    </row>
    <row r="345" spans="2:38" s="6" customFormat="1" ht="12.7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I345" s="3"/>
      <c r="AJ345" s="3"/>
      <c r="AK345" s="4"/>
      <c r="AL345" s="5"/>
    </row>
    <row r="346" spans="2:38" s="6" customFormat="1" ht="12.7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I346" s="3"/>
      <c r="AJ346" s="3"/>
      <c r="AK346" s="4"/>
      <c r="AL346" s="5"/>
    </row>
    <row r="347" spans="2:38" s="6" customFormat="1" ht="12.7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I347" s="3"/>
      <c r="AJ347" s="3"/>
      <c r="AK347" s="4"/>
      <c r="AL347" s="5"/>
    </row>
    <row r="348" spans="2:38" s="6" customFormat="1" ht="12.7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I348" s="3"/>
      <c r="AJ348" s="3"/>
      <c r="AK348" s="4"/>
      <c r="AL348" s="5"/>
    </row>
    <row r="349" spans="2:38" s="6" customFormat="1" ht="12.7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I349" s="3"/>
      <c r="AJ349" s="3"/>
      <c r="AK349" s="4"/>
      <c r="AL349" s="5"/>
    </row>
    <row r="350" spans="2:38" s="6" customFormat="1" ht="12.7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I350" s="3"/>
      <c r="AJ350" s="3"/>
      <c r="AK350" s="4"/>
      <c r="AL350" s="5"/>
    </row>
    <row r="351" spans="2:38" s="6" customFormat="1" ht="12.7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I351" s="3"/>
      <c r="AJ351" s="3"/>
      <c r="AK351" s="4"/>
      <c r="AL351" s="5"/>
    </row>
    <row r="352" spans="2:38" s="6" customFormat="1" ht="12.7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I352" s="3"/>
      <c r="AJ352" s="3"/>
      <c r="AK352" s="4"/>
      <c r="AL352" s="5"/>
    </row>
    <row r="353" spans="2:38" s="6" customFormat="1" ht="12.7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I353" s="3"/>
      <c r="AJ353" s="3"/>
      <c r="AK353" s="4"/>
      <c r="AL353" s="5"/>
    </row>
    <row r="354" spans="2:38" s="6" customFormat="1" ht="12.7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I354" s="3"/>
      <c r="AJ354" s="3"/>
      <c r="AK354" s="4"/>
      <c r="AL354" s="5"/>
    </row>
    <row r="355" spans="2:38" s="6" customFormat="1" ht="12.7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I355" s="3"/>
      <c r="AJ355" s="3"/>
      <c r="AK355" s="4"/>
      <c r="AL355" s="5"/>
    </row>
    <row r="356" spans="2:38" s="6" customFormat="1" ht="12.7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I356" s="3"/>
      <c r="AJ356" s="3"/>
      <c r="AK356" s="4"/>
      <c r="AL356" s="5"/>
    </row>
    <row r="357" spans="2:38" s="6" customFormat="1" ht="12.7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I357" s="3"/>
      <c r="AJ357" s="3"/>
      <c r="AK357" s="4"/>
      <c r="AL357" s="5"/>
    </row>
    <row r="358" spans="2:38" s="6" customFormat="1" ht="12.7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I358" s="3"/>
      <c r="AJ358" s="3"/>
      <c r="AK358" s="4"/>
      <c r="AL358" s="5"/>
    </row>
    <row r="359" spans="2:38" s="6" customFormat="1" ht="12.7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I359" s="3"/>
      <c r="AJ359" s="3"/>
      <c r="AK359" s="4"/>
      <c r="AL359" s="5"/>
    </row>
    <row r="360" spans="2:38" s="6" customFormat="1" ht="12.7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I360" s="3"/>
      <c r="AJ360" s="3"/>
      <c r="AK360" s="4"/>
      <c r="AL360" s="5"/>
    </row>
    <row r="361" spans="2:38" s="6" customFormat="1" ht="12.7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I361" s="3"/>
      <c r="AJ361" s="3"/>
      <c r="AK361" s="4"/>
      <c r="AL361" s="5"/>
    </row>
    <row r="362" spans="2:38" s="6" customFormat="1" ht="12.7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I362" s="3"/>
      <c r="AJ362" s="3"/>
      <c r="AK362" s="4"/>
      <c r="AL362" s="5"/>
    </row>
    <row r="363" spans="2:38" s="6" customFormat="1" ht="12.7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I363" s="3"/>
      <c r="AJ363" s="3"/>
      <c r="AK363" s="4"/>
      <c r="AL363" s="5"/>
    </row>
    <row r="364" spans="2:38" s="6" customFormat="1" ht="12.7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I364" s="3"/>
      <c r="AJ364" s="3"/>
      <c r="AK364" s="4"/>
      <c r="AL364" s="5"/>
    </row>
    <row r="365" spans="2:38" s="6" customFormat="1" ht="12.7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I365" s="3"/>
      <c r="AJ365" s="3"/>
      <c r="AK365" s="4"/>
      <c r="AL365" s="5"/>
    </row>
    <row r="366" spans="2:38" s="6" customFormat="1" ht="12.7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I366" s="3"/>
      <c r="AJ366" s="3"/>
      <c r="AK366" s="4"/>
      <c r="AL366" s="5"/>
    </row>
    <row r="367" spans="2:38" s="6" customFormat="1" ht="12.7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I367" s="3"/>
      <c r="AJ367" s="3"/>
      <c r="AK367" s="4"/>
      <c r="AL367" s="5"/>
    </row>
    <row r="368" spans="2:38" s="6" customFormat="1" ht="12.7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I368" s="3"/>
      <c r="AJ368" s="3"/>
      <c r="AK368" s="4"/>
      <c r="AL368" s="5"/>
    </row>
    <row r="369" spans="2:38" s="6" customFormat="1" ht="12.7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I369" s="3"/>
      <c r="AJ369" s="3"/>
      <c r="AK369" s="4"/>
      <c r="AL369" s="5"/>
    </row>
    <row r="370" spans="2:38" s="6" customFormat="1" ht="12.7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I370" s="3"/>
      <c r="AJ370" s="3"/>
      <c r="AK370" s="4"/>
      <c r="AL370" s="5"/>
    </row>
    <row r="371" spans="2:38" s="6" customFormat="1" ht="12.7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I371" s="3"/>
      <c r="AJ371" s="3"/>
      <c r="AK371" s="4"/>
      <c r="AL371" s="5"/>
    </row>
    <row r="372" spans="2:38" s="6" customFormat="1" ht="12.7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I372" s="3"/>
      <c r="AJ372" s="3"/>
      <c r="AK372" s="4"/>
      <c r="AL372" s="5"/>
    </row>
    <row r="373" spans="2:38" s="6" customFormat="1" ht="12.7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I373" s="3"/>
      <c r="AJ373" s="3"/>
      <c r="AK373" s="4"/>
      <c r="AL373" s="5"/>
    </row>
    <row r="374" spans="2:38" s="6" customFormat="1" ht="12.7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I374" s="3"/>
      <c r="AJ374" s="3"/>
      <c r="AK374" s="4"/>
      <c r="AL374" s="5"/>
    </row>
    <row r="375" spans="2:38" s="6" customFormat="1" ht="12.7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I375" s="3"/>
      <c r="AJ375" s="3"/>
      <c r="AK375" s="4"/>
      <c r="AL375" s="5"/>
    </row>
    <row r="376" spans="2:38" s="6" customFormat="1" ht="12.7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I376" s="3"/>
      <c r="AJ376" s="3"/>
      <c r="AK376" s="4"/>
      <c r="AL376" s="5"/>
    </row>
    <row r="377" spans="2:38" s="6" customFormat="1" ht="12.7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I377" s="3"/>
      <c r="AJ377" s="3"/>
      <c r="AK377" s="4"/>
      <c r="AL377" s="5"/>
    </row>
    <row r="378" spans="2:38" s="6" customFormat="1" ht="12.7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I378" s="3"/>
      <c r="AJ378" s="3"/>
      <c r="AK378" s="4"/>
      <c r="AL378" s="5"/>
    </row>
    <row r="379" spans="2:38" s="6" customFormat="1" ht="12.7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I379" s="3"/>
      <c r="AJ379" s="3"/>
      <c r="AK379" s="4"/>
      <c r="AL379" s="5"/>
    </row>
    <row r="380" spans="2:38" s="6" customFormat="1" ht="12.7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I380" s="3"/>
      <c r="AJ380" s="3"/>
      <c r="AK380" s="4"/>
      <c r="AL380" s="5"/>
    </row>
    <row r="381" spans="2:38" s="6" customFormat="1" ht="12.7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I381" s="3"/>
      <c r="AJ381" s="3"/>
      <c r="AK381" s="4"/>
      <c r="AL381" s="5"/>
    </row>
    <row r="382" spans="2:38" s="6" customFormat="1" ht="12.7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I382" s="3"/>
      <c r="AJ382" s="3"/>
      <c r="AK382" s="4"/>
      <c r="AL382" s="5"/>
    </row>
    <row r="383" spans="2:38" s="6" customFormat="1" ht="12.7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I383" s="3"/>
      <c r="AJ383" s="3"/>
      <c r="AK383" s="4"/>
      <c r="AL383" s="5"/>
    </row>
    <row r="384" spans="2:38" s="6" customFormat="1" ht="12.7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I384" s="3"/>
      <c r="AJ384" s="3"/>
      <c r="AK384" s="4"/>
      <c r="AL384" s="5"/>
    </row>
    <row r="385" spans="2:38" s="6" customFormat="1" ht="12.7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I385" s="3"/>
      <c r="AJ385" s="3"/>
      <c r="AK385" s="4"/>
      <c r="AL385" s="5"/>
    </row>
    <row r="386" spans="2:38" s="6" customFormat="1" ht="12.7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I386" s="3"/>
      <c r="AJ386" s="3"/>
      <c r="AK386" s="4"/>
      <c r="AL386" s="5"/>
    </row>
    <row r="387" spans="2:38" s="6" customFormat="1" ht="12.7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I387" s="3"/>
      <c r="AJ387" s="3"/>
      <c r="AK387" s="4"/>
      <c r="AL387" s="5"/>
    </row>
    <row r="388" spans="2:38" s="6" customFormat="1" ht="12.7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I388" s="3"/>
      <c r="AJ388" s="3"/>
      <c r="AK388" s="4"/>
      <c r="AL388" s="5"/>
    </row>
    <row r="389" spans="2:38" s="6" customFormat="1" ht="12.7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I389" s="3"/>
      <c r="AJ389" s="3"/>
      <c r="AK389" s="4"/>
      <c r="AL389" s="5"/>
    </row>
    <row r="390" spans="2:38" s="6" customFormat="1" ht="12.7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I390" s="3"/>
      <c r="AJ390" s="3"/>
      <c r="AK390" s="4"/>
      <c r="AL390" s="5"/>
    </row>
    <row r="391" spans="2:38" s="6" customFormat="1" ht="12.7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I391" s="3"/>
      <c r="AJ391" s="3"/>
      <c r="AK391" s="4"/>
      <c r="AL391" s="5"/>
    </row>
    <row r="392" spans="2:38" s="6" customFormat="1" ht="12.7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I392" s="3"/>
      <c r="AJ392" s="3"/>
      <c r="AK392" s="4"/>
      <c r="AL392" s="5"/>
    </row>
    <row r="393" spans="2:38" s="6" customFormat="1" ht="12.7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I393" s="3"/>
      <c r="AJ393" s="3"/>
      <c r="AK393" s="4"/>
      <c r="AL393" s="5"/>
    </row>
    <row r="394" spans="2:38" s="6" customFormat="1" ht="12.7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I394" s="3"/>
      <c r="AJ394" s="3"/>
      <c r="AK394" s="4"/>
      <c r="AL394" s="5"/>
    </row>
    <row r="395" spans="2:38" s="6" customFormat="1" ht="12.7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I395" s="3"/>
      <c r="AJ395" s="3"/>
      <c r="AK395" s="4"/>
      <c r="AL395" s="5"/>
    </row>
    <row r="396" spans="2:38" s="6" customFormat="1" ht="12.7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I396" s="3"/>
      <c r="AJ396" s="3"/>
      <c r="AK396" s="4"/>
      <c r="AL396" s="5"/>
    </row>
    <row r="397" spans="2:38" s="6" customFormat="1" ht="12.7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I397" s="3"/>
      <c r="AJ397" s="3"/>
      <c r="AK397" s="4"/>
      <c r="AL397" s="5"/>
    </row>
    <row r="398" spans="2:38" s="6" customFormat="1" ht="12.7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I398" s="3"/>
      <c r="AJ398" s="3"/>
      <c r="AK398" s="4"/>
      <c r="AL398" s="5"/>
    </row>
    <row r="399" spans="2:38" s="6" customFormat="1" ht="12.7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I399" s="3"/>
      <c r="AJ399" s="3"/>
      <c r="AK399" s="4"/>
      <c r="AL399" s="5"/>
    </row>
    <row r="400" spans="2:38" s="6" customFormat="1" ht="12.7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I400" s="3"/>
      <c r="AJ400" s="3"/>
      <c r="AK400" s="4"/>
      <c r="AL400" s="5"/>
    </row>
    <row r="401" spans="2:38" s="6" customFormat="1" ht="12.7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I401" s="3"/>
      <c r="AJ401" s="3"/>
      <c r="AK401" s="4"/>
      <c r="AL401" s="5"/>
    </row>
    <row r="402" spans="2:38" s="6" customFormat="1" ht="12.7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I402" s="3"/>
      <c r="AJ402" s="3"/>
      <c r="AK402" s="4"/>
      <c r="AL402" s="5"/>
    </row>
    <row r="403" spans="2:38" s="6" customFormat="1" ht="12.7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I403" s="3"/>
      <c r="AJ403" s="3"/>
      <c r="AK403" s="4"/>
      <c r="AL403" s="5"/>
    </row>
    <row r="404" spans="2:38" s="6" customFormat="1" ht="12.7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I404" s="3"/>
      <c r="AJ404" s="3"/>
      <c r="AK404" s="4"/>
      <c r="AL404" s="5"/>
    </row>
    <row r="405" spans="2:38" s="6" customFormat="1" ht="12.7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I405" s="3"/>
      <c r="AJ405" s="3"/>
      <c r="AK405" s="4"/>
      <c r="AL405" s="5"/>
    </row>
    <row r="406" spans="2:38" s="6" customFormat="1" ht="12.7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I406" s="3"/>
      <c r="AJ406" s="3"/>
      <c r="AK406" s="4"/>
      <c r="AL406" s="5"/>
    </row>
    <row r="407" spans="2:38" s="6" customFormat="1" ht="12.7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I407" s="3"/>
      <c r="AJ407" s="3"/>
      <c r="AK407" s="4"/>
      <c r="AL407" s="5"/>
    </row>
    <row r="408" spans="2:38" s="6" customFormat="1" ht="12.7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I408" s="3"/>
      <c r="AJ408" s="3"/>
      <c r="AK408" s="4"/>
      <c r="AL408" s="5"/>
    </row>
    <row r="409" spans="2:38" s="6" customFormat="1" ht="12.7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I409" s="3"/>
      <c r="AJ409" s="3"/>
      <c r="AK409" s="4"/>
      <c r="AL409" s="5"/>
    </row>
    <row r="410" spans="2:38" s="6" customFormat="1" ht="12.7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I410" s="3"/>
      <c r="AJ410" s="3"/>
      <c r="AK410" s="4"/>
      <c r="AL410" s="5"/>
    </row>
    <row r="411" spans="2:38" s="6" customFormat="1" ht="12.7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I411" s="3"/>
      <c r="AJ411" s="3"/>
      <c r="AK411" s="4"/>
      <c r="AL411" s="5"/>
    </row>
    <row r="412" spans="2:38" s="6" customFormat="1" ht="12.7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I412" s="3"/>
      <c r="AJ412" s="3"/>
      <c r="AK412" s="4"/>
      <c r="AL412" s="5"/>
    </row>
    <row r="413" spans="2:38" s="6" customFormat="1" ht="12.7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I413" s="3"/>
      <c r="AJ413" s="3"/>
      <c r="AK413" s="4"/>
      <c r="AL413" s="5"/>
    </row>
    <row r="414" spans="2:38" s="6" customFormat="1" ht="12.75"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I414" s="3"/>
      <c r="AJ414" s="3"/>
      <c r="AK414" s="4"/>
      <c r="AL414" s="5"/>
    </row>
    <row r="415" spans="2:38" s="6" customFormat="1" ht="12.75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I415" s="3"/>
      <c r="AJ415" s="3"/>
      <c r="AK415" s="4"/>
      <c r="AL415" s="5"/>
    </row>
    <row r="416" spans="2:38" s="6" customFormat="1" ht="12.75"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I416" s="3"/>
      <c r="AJ416" s="3"/>
      <c r="AK416" s="4"/>
      <c r="AL416" s="5"/>
    </row>
    <row r="417" spans="2:38" s="6" customFormat="1" ht="12.75"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I417" s="3"/>
      <c r="AJ417" s="3"/>
      <c r="AK417" s="4"/>
      <c r="AL417" s="5"/>
    </row>
    <row r="418" spans="2:38" s="6" customFormat="1" ht="12.75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I418" s="3"/>
      <c r="AJ418" s="3"/>
      <c r="AK418" s="4"/>
      <c r="AL418" s="5"/>
    </row>
    <row r="419" spans="2:38" s="6" customFormat="1" ht="12.75"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I419" s="3"/>
      <c r="AJ419" s="3"/>
      <c r="AK419" s="4"/>
      <c r="AL419" s="5"/>
    </row>
    <row r="420" spans="2:38" s="6" customFormat="1" ht="12.75"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I420" s="3"/>
      <c r="AJ420" s="3"/>
      <c r="AK420" s="4"/>
      <c r="AL420" s="5"/>
    </row>
    <row r="421" spans="2:38" s="6" customFormat="1" ht="12.75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I421" s="3"/>
      <c r="AJ421" s="3"/>
      <c r="AK421" s="4"/>
      <c r="AL421" s="5"/>
    </row>
    <row r="422" spans="2:38" s="6" customFormat="1" ht="12.75"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I422" s="3"/>
      <c r="AJ422" s="3"/>
      <c r="AK422" s="4"/>
      <c r="AL422" s="5"/>
    </row>
    <row r="423" spans="2:38" s="6" customFormat="1" ht="12.75"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I423" s="3"/>
      <c r="AJ423" s="3"/>
      <c r="AK423" s="4"/>
      <c r="AL423" s="5"/>
    </row>
    <row r="424" spans="2:38" s="6" customFormat="1" ht="12.75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I424" s="3"/>
      <c r="AJ424" s="3"/>
      <c r="AK424" s="4"/>
      <c r="AL424" s="5"/>
    </row>
    <row r="425" spans="2:38" s="6" customFormat="1" ht="12.75"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I425" s="3"/>
      <c r="AJ425" s="3"/>
      <c r="AK425" s="4"/>
      <c r="AL425" s="5"/>
    </row>
    <row r="426" spans="2:38" s="6" customFormat="1" ht="12.75"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I426" s="3"/>
      <c r="AJ426" s="3"/>
      <c r="AK426" s="4"/>
      <c r="AL426" s="5"/>
    </row>
    <row r="427" spans="2:38" s="6" customFormat="1" ht="12.75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I427" s="3"/>
      <c r="AJ427" s="3"/>
      <c r="AK427" s="4"/>
      <c r="AL427" s="5"/>
    </row>
    <row r="428" spans="2:38" s="6" customFormat="1" ht="12.75"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I428" s="3"/>
      <c r="AJ428" s="3"/>
      <c r="AK428" s="4"/>
      <c r="AL428" s="5"/>
    </row>
    <row r="429" spans="2:38" s="6" customFormat="1" ht="12.75"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I429" s="3"/>
      <c r="AJ429" s="3"/>
      <c r="AK429" s="4"/>
      <c r="AL429" s="5"/>
    </row>
    <row r="430" spans="2:38" s="6" customFormat="1" ht="12.75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I430" s="3"/>
      <c r="AJ430" s="3"/>
      <c r="AK430" s="4"/>
      <c r="AL430" s="5"/>
    </row>
    <row r="431" spans="2:38" s="6" customFormat="1" ht="12.75"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I431" s="3"/>
      <c r="AJ431" s="3"/>
      <c r="AK431" s="4"/>
      <c r="AL431" s="5"/>
    </row>
    <row r="432" spans="2:38" s="6" customFormat="1" ht="12.75"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I432" s="3"/>
      <c r="AJ432" s="3"/>
      <c r="AK432" s="4"/>
      <c r="AL432" s="5"/>
    </row>
    <row r="433" spans="2:38" s="6" customFormat="1" ht="12.75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I433" s="3"/>
      <c r="AJ433" s="3"/>
      <c r="AK433" s="4"/>
      <c r="AL433" s="5"/>
    </row>
    <row r="434" spans="2:38" s="6" customFormat="1" ht="12.75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I434" s="3"/>
      <c r="AJ434" s="3"/>
      <c r="AK434" s="4"/>
      <c r="AL434" s="5"/>
    </row>
    <row r="435" spans="2:38" s="6" customFormat="1" ht="12.75"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I435" s="3"/>
      <c r="AJ435" s="3"/>
      <c r="AK435" s="4"/>
      <c r="AL435" s="5"/>
    </row>
    <row r="436" spans="2:38" s="6" customFormat="1" ht="12.75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I436" s="3"/>
      <c r="AJ436" s="3"/>
      <c r="AK436" s="4"/>
      <c r="AL436" s="5"/>
    </row>
    <row r="437" spans="2:38" s="6" customFormat="1" ht="12.75"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I437" s="3"/>
      <c r="AJ437" s="3"/>
      <c r="AK437" s="4"/>
      <c r="AL437" s="5"/>
    </row>
    <row r="438" spans="2:38" s="6" customFormat="1" ht="12.75"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I438" s="3"/>
      <c r="AJ438" s="3"/>
      <c r="AK438" s="4"/>
      <c r="AL438" s="5"/>
    </row>
    <row r="439" spans="2:38" s="6" customFormat="1" ht="12.75"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I439" s="3"/>
      <c r="AJ439" s="3"/>
      <c r="AK439" s="4"/>
      <c r="AL439" s="5"/>
    </row>
    <row r="440" spans="2:38" s="6" customFormat="1" ht="12.75"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I440" s="3"/>
      <c r="AJ440" s="3"/>
      <c r="AK440" s="4"/>
      <c r="AL440" s="5"/>
    </row>
    <row r="441" spans="2:38" s="6" customFormat="1" ht="12.75"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I441" s="3"/>
      <c r="AJ441" s="3"/>
      <c r="AK441" s="4"/>
      <c r="AL441" s="5"/>
    </row>
    <row r="442" spans="2:38" s="6" customFormat="1" ht="12.75"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I442" s="3"/>
      <c r="AJ442" s="3"/>
      <c r="AK442" s="4"/>
      <c r="AL442" s="5"/>
    </row>
    <row r="443" spans="2:38" s="6" customFormat="1" ht="12.75"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I443" s="3"/>
      <c r="AJ443" s="3"/>
      <c r="AK443" s="4"/>
      <c r="AL443" s="5"/>
    </row>
    <row r="444" spans="2:38" s="6" customFormat="1" ht="12.75"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I444" s="3"/>
      <c r="AJ444" s="3"/>
      <c r="AK444" s="4"/>
      <c r="AL444" s="5"/>
    </row>
    <row r="445" spans="2:38" s="6" customFormat="1" ht="12.75"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I445" s="3"/>
      <c r="AJ445" s="3"/>
      <c r="AK445" s="4"/>
      <c r="AL445" s="5"/>
    </row>
    <row r="446" spans="2:38" s="6" customFormat="1" ht="12.75"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I446" s="3"/>
      <c r="AJ446" s="3"/>
      <c r="AK446" s="4"/>
      <c r="AL446" s="5"/>
    </row>
    <row r="447" spans="2:38" s="6" customFormat="1" ht="12.75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I447" s="3"/>
      <c r="AJ447" s="3"/>
      <c r="AK447" s="4"/>
      <c r="AL447" s="5"/>
    </row>
    <row r="448" spans="2:38" s="6" customFormat="1" ht="12.75"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I448" s="3"/>
      <c r="AJ448" s="3"/>
      <c r="AK448" s="4"/>
      <c r="AL448" s="5"/>
    </row>
    <row r="449" spans="2:38" s="6" customFormat="1" ht="12.75"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I449" s="3"/>
      <c r="AJ449" s="3"/>
      <c r="AK449" s="4"/>
      <c r="AL449" s="5"/>
    </row>
    <row r="450" spans="2:38" s="6" customFormat="1" ht="12.75"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I450" s="3"/>
      <c r="AJ450" s="3"/>
      <c r="AK450" s="4"/>
      <c r="AL450" s="5"/>
    </row>
    <row r="451" spans="2:38" s="6" customFormat="1" ht="12.75"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I451" s="3"/>
      <c r="AJ451" s="3"/>
      <c r="AK451" s="4"/>
      <c r="AL451" s="5"/>
    </row>
    <row r="452" spans="2:38" s="6" customFormat="1" ht="12.75"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I452" s="3"/>
      <c r="AJ452" s="3"/>
      <c r="AK452" s="4"/>
      <c r="AL452" s="5"/>
    </row>
    <row r="453" spans="2:38" s="6" customFormat="1" ht="12.75"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I453" s="3"/>
      <c r="AJ453" s="3"/>
      <c r="AK453" s="4"/>
      <c r="AL453" s="5"/>
    </row>
    <row r="454" spans="2:38" s="6" customFormat="1" ht="12.75"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I454" s="3"/>
      <c r="AJ454" s="3"/>
      <c r="AK454" s="4"/>
      <c r="AL454" s="5"/>
    </row>
    <row r="455" spans="2:38" s="6" customFormat="1" ht="12.75"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I455" s="3"/>
      <c r="AJ455" s="3"/>
      <c r="AK455" s="4"/>
      <c r="AL455" s="5"/>
    </row>
    <row r="456" spans="2:38" s="6" customFormat="1" ht="12.7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I456" s="3"/>
      <c r="AJ456" s="3"/>
      <c r="AK456" s="4"/>
      <c r="AL456" s="5"/>
    </row>
    <row r="457" spans="2:38" s="6" customFormat="1" ht="12.7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I457" s="3"/>
      <c r="AJ457" s="3"/>
      <c r="AK457" s="4"/>
      <c r="AL457" s="5"/>
    </row>
    <row r="458" spans="2:38" s="6" customFormat="1" ht="12.75"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I458" s="3"/>
      <c r="AJ458" s="3"/>
      <c r="AK458" s="4"/>
      <c r="AL458" s="5"/>
    </row>
    <row r="459" spans="2:38" s="6" customFormat="1" ht="12.75"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I459" s="3"/>
      <c r="AJ459" s="3"/>
      <c r="AK459" s="4"/>
      <c r="AL459" s="5"/>
    </row>
    <row r="460" spans="2:38" s="6" customFormat="1" ht="12.75"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I460" s="3"/>
      <c r="AJ460" s="3"/>
      <c r="AK460" s="4"/>
      <c r="AL460" s="5"/>
    </row>
    <row r="461" spans="2:38" s="6" customFormat="1" ht="12.75"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I461" s="3"/>
      <c r="AJ461" s="3"/>
      <c r="AK461" s="4"/>
      <c r="AL461" s="5"/>
    </row>
    <row r="462" spans="2:38" s="6" customFormat="1" ht="12.75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I462" s="3"/>
      <c r="AJ462" s="3"/>
      <c r="AK462" s="4"/>
      <c r="AL462" s="5"/>
    </row>
    <row r="463" spans="2:38" s="6" customFormat="1" ht="12.75"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I463" s="3"/>
      <c r="AJ463" s="3"/>
      <c r="AK463" s="4"/>
      <c r="AL463" s="5"/>
    </row>
    <row r="465" ht="18.75" customHeight="1"/>
  </sheetData>
  <sheetProtection selectLockedCells="1" selectUnlockedCells="1"/>
  <mergeCells count="9">
    <mergeCell ref="AI52:AK56"/>
    <mergeCell ref="AF43:AG58"/>
    <mergeCell ref="AB1:AC1"/>
    <mergeCell ref="AD2:AE2"/>
    <mergeCell ref="B2:D2"/>
    <mergeCell ref="E2:H2"/>
    <mergeCell ref="K2:O2"/>
    <mergeCell ref="T2:AB2"/>
    <mergeCell ref="R2:S2"/>
  </mergeCells>
  <conditionalFormatting sqref="AJ3:AJ26">
    <cfRule type="cellIs" dxfId="0" priority="1" operator="greaterThan">
      <formula>0</formula>
    </cfRule>
  </conditionalFormatting>
  <pageMargins left="0.70866141732283472" right="3.937007874015748E-2" top="0.11811023622047245" bottom="0.11811023622047245" header="0.19685039370078741" footer="0.15748031496062992"/>
  <pageSetup paperSize="9" firstPageNumber="0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2"/>
  <dimension ref="B1:I182"/>
  <sheetViews>
    <sheetView topLeftCell="A54" zoomScale="90" zoomScaleNormal="90" workbookViewId="0">
      <selection activeCell="B62" sqref="B62"/>
    </sheetView>
  </sheetViews>
  <sheetFormatPr defaultColWidth="11" defaultRowHeight="15"/>
  <cols>
    <col min="1" max="1" width="1.42578125" style="109" customWidth="1"/>
    <col min="2" max="2" width="5.5703125" style="122" customWidth="1"/>
    <col min="3" max="3" width="93.42578125" style="167" customWidth="1"/>
    <col min="4" max="4" width="12.140625" style="165" customWidth="1"/>
    <col min="5" max="5" width="10.5703125" style="165" customWidth="1"/>
    <col min="6" max="6" width="2.42578125" style="165" customWidth="1"/>
    <col min="7" max="9" width="30.7109375" style="166" customWidth="1"/>
    <col min="10" max="16384" width="11" style="109"/>
  </cols>
  <sheetData>
    <row r="1" spans="2:9" ht="15.75" thickBot="1">
      <c r="B1" s="176" t="s">
        <v>51</v>
      </c>
      <c r="C1" s="177" t="s">
        <v>52</v>
      </c>
      <c r="D1" s="178"/>
      <c r="E1" s="178"/>
      <c r="F1" s="178"/>
      <c r="G1" s="179" t="s">
        <v>209</v>
      </c>
      <c r="H1" s="179" t="s">
        <v>210</v>
      </c>
      <c r="I1" s="180" t="s">
        <v>211</v>
      </c>
    </row>
    <row r="2" spans="2:9" ht="39.950000000000003" customHeight="1">
      <c r="B2" s="174" t="s">
        <v>3</v>
      </c>
      <c r="C2" s="175" t="s">
        <v>7</v>
      </c>
      <c r="D2" s="63"/>
      <c r="E2" s="63"/>
      <c r="F2" s="63"/>
      <c r="G2" s="68"/>
      <c r="H2" s="68"/>
      <c r="I2" s="68"/>
    </row>
    <row r="3" spans="2:9" ht="39.950000000000003" customHeight="1">
      <c r="B3" s="168" t="s">
        <v>56</v>
      </c>
      <c r="C3" s="169" t="s">
        <v>57</v>
      </c>
      <c r="D3" s="64"/>
      <c r="E3" s="64"/>
      <c r="F3" s="64"/>
      <c r="G3" s="67"/>
      <c r="H3" s="67"/>
      <c r="I3" s="67"/>
    </row>
    <row r="4" spans="2:9" ht="39.950000000000003" customHeight="1">
      <c r="B4" s="168" t="s">
        <v>58</v>
      </c>
      <c r="C4" s="170" t="s">
        <v>59</v>
      </c>
      <c r="D4" s="64"/>
      <c r="E4" s="64"/>
      <c r="F4" s="64"/>
      <c r="G4" s="67"/>
      <c r="H4" s="67"/>
      <c r="I4" s="67"/>
    </row>
    <row r="5" spans="2:9" ht="39.950000000000003" customHeight="1">
      <c r="B5" s="168" t="s">
        <v>60</v>
      </c>
      <c r="C5" s="170" t="s">
        <v>61</v>
      </c>
      <c r="D5" s="64"/>
      <c r="E5" s="64"/>
      <c r="F5" s="64"/>
      <c r="G5" s="67"/>
      <c r="H5" s="67"/>
      <c r="I5" s="67"/>
    </row>
    <row r="6" spans="2:9" ht="39.950000000000003" customHeight="1">
      <c r="B6" s="168" t="s">
        <v>62</v>
      </c>
      <c r="C6" s="170" t="s">
        <v>63</v>
      </c>
      <c r="D6" s="64"/>
      <c r="E6" s="64"/>
      <c r="F6" s="64"/>
      <c r="G6" s="67"/>
      <c r="H6" s="67"/>
      <c r="I6" s="67"/>
    </row>
    <row r="7" spans="2:9" ht="39.950000000000003" customHeight="1">
      <c r="B7" s="168" t="s">
        <v>64</v>
      </c>
      <c r="C7" s="170" t="s">
        <v>65</v>
      </c>
      <c r="D7" s="64"/>
      <c r="E7" s="64"/>
      <c r="F7" s="64"/>
      <c r="G7" s="67"/>
      <c r="H7" s="67"/>
      <c r="I7" s="67"/>
    </row>
    <row r="8" spans="2:9" ht="39.950000000000003" customHeight="1">
      <c r="B8" s="171">
        <v>1</v>
      </c>
      <c r="C8" s="169" t="s">
        <v>66</v>
      </c>
      <c r="D8" s="64"/>
      <c r="E8" s="64"/>
      <c r="F8" s="64" t="s">
        <v>212</v>
      </c>
      <c r="G8" s="67" t="s">
        <v>197</v>
      </c>
      <c r="H8" s="67" t="s">
        <v>198</v>
      </c>
      <c r="I8" s="67" t="s">
        <v>199</v>
      </c>
    </row>
    <row r="9" spans="2:9" ht="39.950000000000003" customHeight="1">
      <c r="B9" s="171">
        <v>2</v>
      </c>
      <c r="C9" s="169" t="s">
        <v>67</v>
      </c>
      <c r="D9" s="64"/>
      <c r="E9" s="64"/>
      <c r="F9" s="64" t="s">
        <v>212</v>
      </c>
      <c r="G9" s="67" t="s">
        <v>200</v>
      </c>
      <c r="H9" s="67" t="s">
        <v>201</v>
      </c>
      <c r="I9" s="67" t="s">
        <v>199</v>
      </c>
    </row>
    <row r="10" spans="2:9" ht="39.950000000000003" customHeight="1">
      <c r="B10" s="171">
        <v>3</v>
      </c>
      <c r="C10" s="169" t="s">
        <v>68</v>
      </c>
      <c r="D10" s="64"/>
      <c r="E10" s="64"/>
      <c r="F10" s="64" t="s">
        <v>212</v>
      </c>
      <c r="G10" s="67"/>
      <c r="H10" s="67" t="s">
        <v>202</v>
      </c>
      <c r="I10" s="67" t="s">
        <v>199</v>
      </c>
    </row>
    <row r="11" spans="2:9" ht="39.950000000000003" customHeight="1">
      <c r="B11" s="171">
        <v>4</v>
      </c>
      <c r="C11" s="169" t="s">
        <v>194</v>
      </c>
      <c r="D11" s="64"/>
      <c r="E11" s="64"/>
      <c r="F11" s="64" t="s">
        <v>212</v>
      </c>
      <c r="G11" s="67" t="s">
        <v>218</v>
      </c>
      <c r="H11" s="67" t="s">
        <v>198</v>
      </c>
      <c r="I11" s="67" t="s">
        <v>199</v>
      </c>
    </row>
    <row r="12" spans="2:9" ht="39.950000000000003" customHeight="1">
      <c r="B12" s="171">
        <v>5</v>
      </c>
      <c r="C12" s="169" t="s">
        <v>69</v>
      </c>
      <c r="D12" s="64"/>
      <c r="E12" s="64"/>
      <c r="F12" s="64" t="s">
        <v>212</v>
      </c>
      <c r="G12" s="67" t="s">
        <v>219</v>
      </c>
      <c r="H12" s="67" t="s">
        <v>301</v>
      </c>
      <c r="I12" s="67" t="s">
        <v>199</v>
      </c>
    </row>
    <row r="13" spans="2:9" ht="39.950000000000003" customHeight="1">
      <c r="B13" s="171">
        <v>6</v>
      </c>
      <c r="C13" s="169" t="s">
        <v>70</v>
      </c>
      <c r="D13" s="64"/>
      <c r="E13" s="64"/>
      <c r="F13" s="66" t="s">
        <v>213</v>
      </c>
      <c r="G13" s="67" t="s">
        <v>203</v>
      </c>
      <c r="H13" s="67"/>
      <c r="I13" s="67" t="s">
        <v>207</v>
      </c>
    </row>
    <row r="14" spans="2:9" ht="39.950000000000003" customHeight="1">
      <c r="B14" s="171">
        <v>7</v>
      </c>
      <c r="C14" s="169" t="s">
        <v>71</v>
      </c>
      <c r="D14" s="64"/>
      <c r="E14" s="64"/>
      <c r="F14" s="64" t="s">
        <v>213</v>
      </c>
      <c r="G14" s="67" t="s">
        <v>204</v>
      </c>
      <c r="H14" s="67"/>
      <c r="I14" s="67" t="s">
        <v>207</v>
      </c>
    </row>
    <row r="15" spans="2:9" ht="39.950000000000003" customHeight="1">
      <c r="B15" s="171">
        <v>8</v>
      </c>
      <c r="C15" s="169" t="s">
        <v>72</v>
      </c>
      <c r="D15" s="64"/>
      <c r="E15" s="64"/>
      <c r="F15" s="64" t="s">
        <v>213</v>
      </c>
      <c r="G15" s="67" t="s">
        <v>205</v>
      </c>
      <c r="H15" s="67"/>
      <c r="I15" s="67" t="s">
        <v>206</v>
      </c>
    </row>
    <row r="16" spans="2:9" ht="39.950000000000003" customHeight="1">
      <c r="B16" s="171">
        <v>9</v>
      </c>
      <c r="C16" s="169" t="s">
        <v>73</v>
      </c>
      <c r="D16" s="64"/>
      <c r="E16" s="64"/>
      <c r="F16" s="64" t="s">
        <v>213</v>
      </c>
      <c r="G16" s="67" t="s">
        <v>205</v>
      </c>
      <c r="H16" s="67"/>
      <c r="I16" s="67" t="s">
        <v>206</v>
      </c>
    </row>
    <row r="17" spans="2:9" ht="39.950000000000003" customHeight="1">
      <c r="B17" s="171">
        <v>10</v>
      </c>
      <c r="C17" s="169" t="s">
        <v>74</v>
      </c>
      <c r="D17" s="64"/>
      <c r="E17" s="64"/>
      <c r="F17" s="64" t="s">
        <v>213</v>
      </c>
      <c r="G17" s="67" t="s">
        <v>208</v>
      </c>
      <c r="H17" s="67"/>
      <c r="I17" s="67"/>
    </row>
    <row r="18" spans="2:9" ht="39.950000000000003" customHeight="1">
      <c r="B18" s="171">
        <v>11</v>
      </c>
      <c r="C18" s="169" t="s">
        <v>75</v>
      </c>
      <c r="D18" s="64"/>
      <c r="E18" s="64"/>
      <c r="F18" s="64" t="s">
        <v>213</v>
      </c>
      <c r="G18" s="67" t="s">
        <v>220</v>
      </c>
      <c r="H18" s="67"/>
      <c r="I18" s="67" t="s">
        <v>302</v>
      </c>
    </row>
    <row r="19" spans="2:9" ht="39.950000000000003" customHeight="1">
      <c r="B19" s="171">
        <v>12</v>
      </c>
      <c r="C19" s="169" t="s">
        <v>76</v>
      </c>
      <c r="D19" s="64"/>
      <c r="E19" s="64"/>
      <c r="F19" s="64" t="s">
        <v>213</v>
      </c>
      <c r="G19" s="67" t="s">
        <v>221</v>
      </c>
      <c r="H19" s="67"/>
      <c r="I19" s="67" t="s">
        <v>303</v>
      </c>
    </row>
    <row r="20" spans="2:9" ht="39.950000000000003" customHeight="1">
      <c r="B20" s="171">
        <v>13</v>
      </c>
      <c r="C20" s="169" t="s">
        <v>77</v>
      </c>
      <c r="D20" s="64"/>
      <c r="E20" s="64"/>
      <c r="F20" s="64" t="s">
        <v>213</v>
      </c>
      <c r="G20" s="67" t="s">
        <v>222</v>
      </c>
      <c r="H20" s="67" t="s">
        <v>311</v>
      </c>
      <c r="I20" s="67" t="s">
        <v>214</v>
      </c>
    </row>
    <row r="21" spans="2:9" ht="39.950000000000003" customHeight="1">
      <c r="B21" s="171" t="s">
        <v>400</v>
      </c>
      <c r="C21" s="169" t="s">
        <v>78</v>
      </c>
      <c r="D21" s="64"/>
      <c r="E21" s="64"/>
      <c r="F21" s="64" t="s">
        <v>212</v>
      </c>
      <c r="G21" s="67" t="s">
        <v>215</v>
      </c>
      <c r="H21" s="67" t="s">
        <v>59</v>
      </c>
      <c r="I21" s="67" t="s">
        <v>216</v>
      </c>
    </row>
    <row r="22" spans="2:9" ht="39.950000000000003" customHeight="1">
      <c r="B22" s="171" t="s">
        <v>402</v>
      </c>
      <c r="C22" s="169" t="s">
        <v>79</v>
      </c>
      <c r="D22" s="64"/>
      <c r="E22" s="64"/>
      <c r="F22" s="64" t="s">
        <v>212</v>
      </c>
      <c r="G22" s="67" t="s">
        <v>215</v>
      </c>
      <c r="H22" s="67" t="s">
        <v>217</v>
      </c>
      <c r="I22" s="67" t="s">
        <v>216</v>
      </c>
    </row>
    <row r="23" spans="2:9" ht="39.950000000000003" customHeight="1">
      <c r="B23" s="171" t="s">
        <v>403</v>
      </c>
      <c r="C23" s="169" t="s">
        <v>80</v>
      </c>
      <c r="D23" s="64"/>
      <c r="E23" s="64"/>
      <c r="F23" s="64" t="s">
        <v>213</v>
      </c>
      <c r="G23" s="67" t="s">
        <v>215</v>
      </c>
      <c r="H23" s="67" t="s">
        <v>63</v>
      </c>
      <c r="I23" s="67" t="s">
        <v>216</v>
      </c>
    </row>
    <row r="24" spans="2:9" ht="39.950000000000003" customHeight="1">
      <c r="B24" s="171" t="s">
        <v>399</v>
      </c>
      <c r="C24" s="169" t="s">
        <v>81</v>
      </c>
      <c r="D24" s="64"/>
      <c r="E24" s="64"/>
      <c r="F24" s="64" t="s">
        <v>213</v>
      </c>
      <c r="G24" s="67" t="s">
        <v>215</v>
      </c>
      <c r="H24" s="67" t="s">
        <v>65</v>
      </c>
      <c r="I24" s="67" t="s">
        <v>216</v>
      </c>
    </row>
    <row r="25" spans="2:9" ht="39.950000000000003" customHeight="1">
      <c r="B25" s="171">
        <v>15</v>
      </c>
      <c r="C25" s="169" t="s">
        <v>82</v>
      </c>
      <c r="D25" s="64"/>
      <c r="E25" s="64"/>
      <c r="F25" s="66" t="s">
        <v>213</v>
      </c>
      <c r="G25" s="67" t="s">
        <v>223</v>
      </c>
      <c r="H25" s="67"/>
      <c r="I25" s="67" t="s">
        <v>224</v>
      </c>
    </row>
    <row r="26" spans="2:9" ht="39.950000000000003" customHeight="1">
      <c r="B26" s="171">
        <v>16</v>
      </c>
      <c r="C26" s="169" t="s">
        <v>83</v>
      </c>
      <c r="D26" s="64"/>
      <c r="E26" s="64"/>
      <c r="F26" s="64" t="s">
        <v>213</v>
      </c>
      <c r="G26" s="67" t="s">
        <v>223</v>
      </c>
      <c r="H26" s="67"/>
      <c r="I26" s="67"/>
    </row>
    <row r="27" spans="2:9" ht="39.950000000000003" customHeight="1">
      <c r="B27" s="171">
        <v>17</v>
      </c>
      <c r="C27" s="169" t="s">
        <v>84</v>
      </c>
      <c r="D27" s="64"/>
      <c r="E27" s="64"/>
      <c r="F27" s="64" t="s">
        <v>213</v>
      </c>
      <c r="G27" s="67" t="s">
        <v>225</v>
      </c>
      <c r="H27" s="67"/>
      <c r="I27" s="67"/>
    </row>
    <row r="28" spans="2:9" ht="39.950000000000003" customHeight="1">
      <c r="B28" s="171">
        <v>18</v>
      </c>
      <c r="C28" s="169" t="s">
        <v>85</v>
      </c>
      <c r="D28" s="64"/>
      <c r="E28" s="64"/>
      <c r="F28" s="64" t="s">
        <v>213</v>
      </c>
      <c r="G28" s="67" t="s">
        <v>226</v>
      </c>
      <c r="H28" s="67" t="s">
        <v>228</v>
      </c>
      <c r="I28" s="67" t="s">
        <v>243</v>
      </c>
    </row>
    <row r="29" spans="2:9" ht="39.950000000000003" customHeight="1">
      <c r="B29" s="171">
        <v>19</v>
      </c>
      <c r="C29" s="169" t="s">
        <v>86</v>
      </c>
      <c r="D29" s="64"/>
      <c r="E29" s="64"/>
      <c r="F29" s="64" t="s">
        <v>213</v>
      </c>
      <c r="G29" s="67" t="s">
        <v>227</v>
      </c>
      <c r="H29" s="67" t="s">
        <v>228</v>
      </c>
      <c r="I29" s="67" t="s">
        <v>243</v>
      </c>
    </row>
    <row r="30" spans="2:9" ht="39.950000000000003" customHeight="1">
      <c r="B30" s="171">
        <v>20</v>
      </c>
      <c r="C30" s="169" t="s">
        <v>87</v>
      </c>
      <c r="D30" s="64"/>
      <c r="E30" s="64"/>
      <c r="F30" s="64" t="s">
        <v>213</v>
      </c>
      <c r="G30" s="67" t="s">
        <v>229</v>
      </c>
      <c r="H30" s="67" t="s">
        <v>231</v>
      </c>
      <c r="I30" s="67" t="s">
        <v>304</v>
      </c>
    </row>
    <row r="31" spans="2:9" ht="39.950000000000003" customHeight="1">
      <c r="B31" s="171">
        <v>21</v>
      </c>
      <c r="C31" s="169" t="s">
        <v>88</v>
      </c>
      <c r="D31" s="64"/>
      <c r="E31" s="64"/>
      <c r="F31" s="64" t="s">
        <v>213</v>
      </c>
      <c r="G31" s="67" t="s">
        <v>230</v>
      </c>
      <c r="H31" s="67" t="s">
        <v>231</v>
      </c>
      <c r="I31" s="67" t="s">
        <v>304</v>
      </c>
    </row>
    <row r="32" spans="2:9" ht="39.950000000000003" customHeight="1">
      <c r="B32" s="171">
        <v>22</v>
      </c>
      <c r="C32" s="169" t="s">
        <v>89</v>
      </c>
      <c r="D32" s="64"/>
      <c r="E32" s="64"/>
      <c r="F32" s="64" t="s">
        <v>213</v>
      </c>
      <c r="G32" s="67" t="s">
        <v>233</v>
      </c>
      <c r="H32" s="67" t="s">
        <v>232</v>
      </c>
      <c r="I32" s="70" t="s">
        <v>242</v>
      </c>
    </row>
    <row r="33" spans="2:9" ht="39.950000000000003" customHeight="1">
      <c r="B33" s="171">
        <v>23</v>
      </c>
      <c r="C33" s="169" t="s">
        <v>306</v>
      </c>
      <c r="D33" s="64"/>
      <c r="E33" s="64"/>
      <c r="F33" s="64" t="s">
        <v>212</v>
      </c>
      <c r="G33" s="67" t="s">
        <v>234</v>
      </c>
      <c r="H33" s="67" t="s">
        <v>235</v>
      </c>
      <c r="I33" s="67"/>
    </row>
    <row r="34" spans="2:9" ht="39.950000000000003" customHeight="1">
      <c r="B34" s="171">
        <v>24</v>
      </c>
      <c r="C34" s="169" t="s">
        <v>90</v>
      </c>
      <c r="D34" s="64"/>
      <c r="E34" s="64"/>
      <c r="F34" s="64" t="s">
        <v>212</v>
      </c>
      <c r="G34" s="67"/>
      <c r="H34" s="67" t="s">
        <v>236</v>
      </c>
      <c r="I34" s="67"/>
    </row>
    <row r="35" spans="2:9" ht="39.950000000000003" customHeight="1">
      <c r="B35" s="171" t="s">
        <v>8</v>
      </c>
      <c r="C35" s="169" t="s">
        <v>91</v>
      </c>
      <c r="D35" s="64"/>
      <c r="E35" s="64"/>
      <c r="F35" s="64" t="s">
        <v>212</v>
      </c>
      <c r="G35" s="67" t="s">
        <v>237</v>
      </c>
      <c r="H35" s="67" t="s">
        <v>238</v>
      </c>
      <c r="I35" s="67" t="s">
        <v>216</v>
      </c>
    </row>
    <row r="36" spans="2:9" ht="39.950000000000003" customHeight="1">
      <c r="B36" s="171" t="s">
        <v>9</v>
      </c>
      <c r="C36" s="169" t="s">
        <v>92</v>
      </c>
      <c r="D36" s="64"/>
      <c r="E36" s="64"/>
      <c r="F36" s="64" t="s">
        <v>212</v>
      </c>
      <c r="G36" s="67" t="s">
        <v>237</v>
      </c>
      <c r="H36" s="67" t="s">
        <v>239</v>
      </c>
      <c r="I36" s="67" t="s">
        <v>216</v>
      </c>
    </row>
    <row r="37" spans="2:9" ht="39.950000000000003" customHeight="1">
      <c r="B37" s="171" t="s">
        <v>10</v>
      </c>
      <c r="C37" s="169" t="s">
        <v>93</v>
      </c>
      <c r="D37" s="64"/>
      <c r="E37" s="64"/>
      <c r="F37" s="64" t="s">
        <v>213</v>
      </c>
      <c r="G37" s="67" t="s">
        <v>237</v>
      </c>
      <c r="H37" s="67" t="s">
        <v>240</v>
      </c>
      <c r="I37" s="67" t="s">
        <v>216</v>
      </c>
    </row>
    <row r="38" spans="2:9" ht="39.950000000000003" customHeight="1">
      <c r="B38" s="171" t="s">
        <v>11</v>
      </c>
      <c r="C38" s="169" t="s">
        <v>94</v>
      </c>
      <c r="D38" s="64"/>
      <c r="E38" s="64"/>
      <c r="F38" s="64" t="s">
        <v>213</v>
      </c>
      <c r="G38" s="67" t="s">
        <v>237</v>
      </c>
      <c r="H38" s="67" t="s">
        <v>241</v>
      </c>
      <c r="I38" s="67" t="s">
        <v>216</v>
      </c>
    </row>
    <row r="39" spans="2:9" ht="39.950000000000003" customHeight="1">
      <c r="B39" s="171">
        <v>26</v>
      </c>
      <c r="C39" s="169" t="s">
        <v>95</v>
      </c>
      <c r="D39" s="64"/>
      <c r="E39" s="64"/>
      <c r="F39" s="64" t="s">
        <v>213</v>
      </c>
      <c r="G39" s="67" t="s">
        <v>226</v>
      </c>
      <c r="H39" s="67" t="s">
        <v>244</v>
      </c>
      <c r="I39" s="67" t="s">
        <v>243</v>
      </c>
    </row>
    <row r="40" spans="2:9" ht="39.950000000000003" customHeight="1">
      <c r="B40" s="171">
        <v>27</v>
      </c>
      <c r="C40" s="169" t="s">
        <v>96</v>
      </c>
      <c r="D40" s="64"/>
      <c r="E40" s="64"/>
      <c r="F40" s="64" t="s">
        <v>213</v>
      </c>
      <c r="G40" s="67" t="s">
        <v>227</v>
      </c>
      <c r="H40" s="67" t="s">
        <v>244</v>
      </c>
      <c r="I40" s="67" t="s">
        <v>243</v>
      </c>
    </row>
    <row r="41" spans="2:9" ht="39.950000000000003" customHeight="1">
      <c r="B41" s="171">
        <v>28</v>
      </c>
      <c r="C41" s="169" t="s">
        <v>334</v>
      </c>
      <c r="D41" s="64"/>
      <c r="E41" s="64"/>
      <c r="F41" s="64" t="s">
        <v>213</v>
      </c>
      <c r="G41" s="67" t="s">
        <v>336</v>
      </c>
      <c r="H41" s="67"/>
      <c r="I41" s="67"/>
    </row>
    <row r="42" spans="2:9" ht="39.950000000000003" customHeight="1">
      <c r="B42" s="171">
        <v>29</v>
      </c>
      <c r="C42" s="169" t="s">
        <v>335</v>
      </c>
      <c r="D42" s="64"/>
      <c r="E42" s="64"/>
      <c r="F42" s="64" t="s">
        <v>213</v>
      </c>
      <c r="G42" s="67" t="s">
        <v>337</v>
      </c>
      <c r="H42" s="67"/>
      <c r="I42" s="67"/>
    </row>
    <row r="43" spans="2:9" ht="39.950000000000003" customHeight="1">
      <c r="B43" s="171">
        <v>30</v>
      </c>
      <c r="C43" s="169" t="s">
        <v>407</v>
      </c>
      <c r="D43" s="64"/>
      <c r="E43" s="64"/>
      <c r="F43" s="64" t="s">
        <v>212</v>
      </c>
      <c r="G43" s="67" t="s">
        <v>338</v>
      </c>
      <c r="H43" s="67" t="s">
        <v>340</v>
      </c>
      <c r="I43" s="67"/>
    </row>
    <row r="44" spans="2:9" ht="39.950000000000003" customHeight="1">
      <c r="B44" s="171">
        <v>31</v>
      </c>
      <c r="C44" s="169" t="s">
        <v>408</v>
      </c>
      <c r="D44" s="64"/>
      <c r="E44" s="64"/>
      <c r="F44" s="64" t="s">
        <v>212</v>
      </c>
      <c r="G44" s="67" t="s">
        <v>339</v>
      </c>
      <c r="H44" s="67" t="s">
        <v>340</v>
      </c>
      <c r="I44" s="67"/>
    </row>
    <row r="45" spans="2:9" ht="39.950000000000003" customHeight="1">
      <c r="B45" s="171" t="s">
        <v>401</v>
      </c>
      <c r="C45" s="169" t="s">
        <v>341</v>
      </c>
      <c r="D45" s="64"/>
      <c r="E45" s="64"/>
      <c r="F45" s="64" t="s">
        <v>212</v>
      </c>
      <c r="G45" s="67"/>
      <c r="H45" s="67" t="s">
        <v>345</v>
      </c>
      <c r="I45" s="67"/>
    </row>
    <row r="46" spans="2:9" ht="39.950000000000003" customHeight="1">
      <c r="B46" s="171" t="s">
        <v>404</v>
      </c>
      <c r="C46" s="169" t="s">
        <v>342</v>
      </c>
      <c r="D46" s="64"/>
      <c r="E46" s="64"/>
      <c r="F46" s="64" t="s">
        <v>212</v>
      </c>
      <c r="G46" s="67"/>
      <c r="H46" s="67" t="s">
        <v>345</v>
      </c>
      <c r="I46" s="67"/>
    </row>
    <row r="47" spans="2:9" ht="39.950000000000003" customHeight="1">
      <c r="B47" s="171" t="s">
        <v>405</v>
      </c>
      <c r="C47" s="169" t="s">
        <v>343</v>
      </c>
      <c r="D47" s="64"/>
      <c r="E47" s="64"/>
      <c r="F47" s="64" t="s">
        <v>213</v>
      </c>
      <c r="G47" s="67"/>
      <c r="H47" s="67" t="s">
        <v>345</v>
      </c>
      <c r="I47" s="67"/>
    </row>
    <row r="48" spans="2:9" ht="39.950000000000003" customHeight="1">
      <c r="B48" s="171" t="s">
        <v>406</v>
      </c>
      <c r="C48" s="169" t="s">
        <v>344</v>
      </c>
      <c r="D48" s="64"/>
      <c r="E48" s="64"/>
      <c r="F48" s="64" t="s">
        <v>213</v>
      </c>
      <c r="G48" s="67"/>
      <c r="H48" s="67" t="s">
        <v>345</v>
      </c>
      <c r="I48" s="67"/>
    </row>
    <row r="49" spans="2:9" ht="39.950000000000003" customHeight="1">
      <c r="B49" s="171"/>
      <c r="C49" s="169"/>
      <c r="D49" s="64"/>
      <c r="E49" s="64"/>
      <c r="F49" s="64"/>
      <c r="G49" s="67"/>
      <c r="H49" s="67"/>
      <c r="I49" s="67"/>
    </row>
    <row r="50" spans="2:9" ht="39.950000000000003" customHeight="1">
      <c r="B50" s="168">
        <v>101</v>
      </c>
      <c r="C50" s="169" t="s">
        <v>97</v>
      </c>
      <c r="D50" s="64"/>
      <c r="E50" s="64"/>
      <c r="F50" s="64" t="s">
        <v>213</v>
      </c>
      <c r="G50" s="67" t="s">
        <v>268</v>
      </c>
      <c r="H50" s="67"/>
      <c r="I50" s="67"/>
    </row>
    <row r="51" spans="2:9" ht="39.950000000000003" customHeight="1">
      <c r="B51" s="168">
        <v>102</v>
      </c>
      <c r="C51" s="169" t="s">
        <v>98</v>
      </c>
      <c r="D51" s="64"/>
      <c r="E51" s="64"/>
      <c r="F51" s="64" t="s">
        <v>213</v>
      </c>
      <c r="G51" s="67"/>
      <c r="H51" s="67" t="s">
        <v>269</v>
      </c>
      <c r="I51" s="67"/>
    </row>
    <row r="52" spans="2:9" ht="39.950000000000003" customHeight="1">
      <c r="B52" s="168">
        <v>103</v>
      </c>
      <c r="C52" s="169" t="s">
        <v>99</v>
      </c>
      <c r="D52" s="64"/>
      <c r="E52" s="64"/>
      <c r="F52" s="64" t="s">
        <v>213</v>
      </c>
      <c r="G52" s="67" t="s">
        <v>270</v>
      </c>
      <c r="H52" s="67" t="s">
        <v>271</v>
      </c>
      <c r="I52" s="67"/>
    </row>
    <row r="53" spans="2:9" ht="39.950000000000003" customHeight="1">
      <c r="B53" s="168">
        <v>104</v>
      </c>
      <c r="C53" s="169" t="s">
        <v>100</v>
      </c>
      <c r="D53" s="64"/>
      <c r="E53" s="64"/>
      <c r="F53" s="64" t="s">
        <v>213</v>
      </c>
      <c r="G53" s="67" t="s">
        <v>272</v>
      </c>
      <c r="H53" s="67" t="s">
        <v>271</v>
      </c>
      <c r="I53" s="67"/>
    </row>
    <row r="54" spans="2:9" ht="39.950000000000003" customHeight="1">
      <c r="B54" s="168">
        <v>105</v>
      </c>
      <c r="C54" s="169" t="s">
        <v>101</v>
      </c>
      <c r="D54" s="64"/>
      <c r="E54" s="64"/>
      <c r="F54" s="64" t="s">
        <v>212</v>
      </c>
      <c r="G54" s="67" t="s">
        <v>270</v>
      </c>
      <c r="H54" s="67" t="s">
        <v>273</v>
      </c>
      <c r="I54" s="67"/>
    </row>
    <row r="55" spans="2:9" ht="39.950000000000003" customHeight="1">
      <c r="B55" s="168">
        <v>106</v>
      </c>
      <c r="C55" s="169" t="s">
        <v>102</v>
      </c>
      <c r="D55" s="64"/>
      <c r="E55" s="64"/>
      <c r="F55" s="64" t="s">
        <v>212</v>
      </c>
      <c r="G55" s="67" t="s">
        <v>272</v>
      </c>
      <c r="H55" s="67" t="s">
        <v>274</v>
      </c>
      <c r="I55" s="67"/>
    </row>
    <row r="56" spans="2:9" ht="39.950000000000003" customHeight="1">
      <c r="B56" s="168">
        <v>107</v>
      </c>
      <c r="C56" s="169" t="s">
        <v>313</v>
      </c>
      <c r="D56" s="64"/>
      <c r="E56" s="64"/>
      <c r="F56" s="64" t="s">
        <v>212</v>
      </c>
      <c r="G56" s="67"/>
      <c r="H56" s="67" t="s">
        <v>314</v>
      </c>
      <c r="I56" s="67"/>
    </row>
    <row r="57" spans="2:9" ht="39.950000000000003" customHeight="1">
      <c r="B57" s="168">
        <v>108</v>
      </c>
      <c r="C57" s="173" t="s">
        <v>316</v>
      </c>
      <c r="D57" s="64"/>
      <c r="E57" s="64"/>
      <c r="F57" s="64"/>
      <c r="G57" s="67"/>
      <c r="H57" s="67" t="s">
        <v>315</v>
      </c>
      <c r="I57" s="67" t="s">
        <v>275</v>
      </c>
    </row>
    <row r="58" spans="2:9" ht="39.950000000000003" customHeight="1">
      <c r="B58" s="168" t="s">
        <v>12</v>
      </c>
      <c r="C58" s="173" t="s">
        <v>317</v>
      </c>
      <c r="D58" s="64"/>
      <c r="E58" s="64"/>
      <c r="F58" s="64" t="s">
        <v>212</v>
      </c>
      <c r="G58" s="67"/>
      <c r="H58" s="67" t="s">
        <v>315</v>
      </c>
      <c r="I58" s="67" t="s">
        <v>275</v>
      </c>
    </row>
    <row r="59" spans="2:9" ht="39.950000000000003" customHeight="1">
      <c r="B59" s="168" t="s">
        <v>13</v>
      </c>
      <c r="C59" s="173" t="s">
        <v>318</v>
      </c>
      <c r="D59" s="64"/>
      <c r="E59" s="64"/>
      <c r="F59" s="64" t="s">
        <v>212</v>
      </c>
      <c r="G59" s="67"/>
      <c r="H59" s="67" t="s">
        <v>315</v>
      </c>
      <c r="I59" s="67" t="s">
        <v>275</v>
      </c>
    </row>
    <row r="60" spans="2:9" ht="39.950000000000003" customHeight="1">
      <c r="B60" s="168" t="s">
        <v>14</v>
      </c>
      <c r="C60" s="173" t="s">
        <v>319</v>
      </c>
      <c r="D60" s="64"/>
      <c r="E60" s="64"/>
      <c r="F60" s="64" t="s">
        <v>213</v>
      </c>
      <c r="G60" s="67"/>
      <c r="H60" s="67" t="s">
        <v>315</v>
      </c>
      <c r="I60" s="67" t="s">
        <v>275</v>
      </c>
    </row>
    <row r="61" spans="2:9" ht="39.950000000000003" customHeight="1">
      <c r="B61" s="168" t="s">
        <v>501</v>
      </c>
      <c r="C61" s="173" t="s">
        <v>320</v>
      </c>
      <c r="D61" s="64"/>
      <c r="E61" s="64"/>
      <c r="F61" s="64" t="s">
        <v>213</v>
      </c>
      <c r="G61" s="67"/>
      <c r="H61" s="67" t="s">
        <v>315</v>
      </c>
      <c r="I61" s="67" t="s">
        <v>275</v>
      </c>
    </row>
    <row r="62" spans="2:9" ht="39.950000000000003" customHeight="1">
      <c r="B62" s="168">
        <v>109</v>
      </c>
      <c r="C62" s="169" t="s">
        <v>103</v>
      </c>
      <c r="D62" s="64"/>
      <c r="E62" s="64"/>
      <c r="F62" s="64" t="s">
        <v>212</v>
      </c>
      <c r="G62" s="67" t="s">
        <v>277</v>
      </c>
      <c r="H62" s="67" t="s">
        <v>278</v>
      </c>
      <c r="I62" s="91" t="s">
        <v>276</v>
      </c>
    </row>
    <row r="63" spans="2:9" ht="39.950000000000003" customHeight="1">
      <c r="B63" s="168">
        <v>110</v>
      </c>
      <c r="C63" s="169" t="s">
        <v>104</v>
      </c>
      <c r="D63" s="64"/>
      <c r="E63" s="64"/>
      <c r="F63" s="66" t="s">
        <v>213</v>
      </c>
      <c r="G63" s="67" t="s">
        <v>279</v>
      </c>
      <c r="H63" s="67"/>
      <c r="I63" s="67"/>
    </row>
    <row r="64" spans="2:9" ht="39.950000000000003" customHeight="1">
      <c r="B64" s="168">
        <v>111</v>
      </c>
      <c r="C64" s="169" t="s">
        <v>105</v>
      </c>
      <c r="D64" s="64"/>
      <c r="E64" s="64"/>
      <c r="F64" s="64" t="s">
        <v>213</v>
      </c>
      <c r="G64" s="67" t="s">
        <v>280</v>
      </c>
      <c r="H64" s="67" t="s">
        <v>281</v>
      </c>
      <c r="I64" s="67" t="s">
        <v>299</v>
      </c>
    </row>
    <row r="65" spans="2:9" ht="39.950000000000003" customHeight="1">
      <c r="B65" s="168">
        <v>112</v>
      </c>
      <c r="C65" s="169" t="s">
        <v>106</v>
      </c>
      <c r="D65" s="64"/>
      <c r="E65" s="64"/>
      <c r="F65" s="64" t="s">
        <v>213</v>
      </c>
      <c r="G65" s="67" t="s">
        <v>282</v>
      </c>
      <c r="H65" s="67"/>
      <c r="I65" s="67" t="s">
        <v>283</v>
      </c>
    </row>
    <row r="66" spans="2:9" ht="39.950000000000003" customHeight="1">
      <c r="B66" s="168">
        <v>113</v>
      </c>
      <c r="C66" s="169" t="s">
        <v>107</v>
      </c>
      <c r="D66" s="64"/>
      <c r="E66" s="64"/>
      <c r="F66" s="64" t="s">
        <v>213</v>
      </c>
      <c r="G66" s="67" t="s">
        <v>284</v>
      </c>
      <c r="H66" s="67"/>
      <c r="I66" s="67" t="s">
        <v>283</v>
      </c>
    </row>
    <row r="67" spans="2:9" ht="39.950000000000003" customHeight="1">
      <c r="B67" s="168">
        <v>114</v>
      </c>
      <c r="C67" s="169" t="s">
        <v>108</v>
      </c>
      <c r="D67" s="64"/>
      <c r="E67" s="64"/>
      <c r="F67" s="64"/>
      <c r="G67" s="67" t="s">
        <v>285</v>
      </c>
      <c r="H67" s="67" t="s">
        <v>286</v>
      </c>
      <c r="I67" s="67" t="s">
        <v>289</v>
      </c>
    </row>
    <row r="68" spans="2:9" ht="39.950000000000003" customHeight="1">
      <c r="B68" s="168" t="s">
        <v>15</v>
      </c>
      <c r="C68" s="169" t="s">
        <v>109</v>
      </c>
      <c r="D68" s="64"/>
      <c r="E68" s="64"/>
      <c r="F68" s="64" t="s">
        <v>212</v>
      </c>
      <c r="G68" s="67" t="s">
        <v>285</v>
      </c>
      <c r="H68" s="67" t="s">
        <v>286</v>
      </c>
      <c r="I68" s="67" t="s">
        <v>289</v>
      </c>
    </row>
    <row r="69" spans="2:9" ht="39.950000000000003" customHeight="1">
      <c r="B69" s="168" t="s">
        <v>16</v>
      </c>
      <c r="C69" s="169" t="s">
        <v>110</v>
      </c>
      <c r="D69" s="64"/>
      <c r="E69" s="64"/>
      <c r="F69" s="64" t="s">
        <v>212</v>
      </c>
      <c r="G69" s="67" t="s">
        <v>285</v>
      </c>
      <c r="H69" s="67" t="s">
        <v>286</v>
      </c>
      <c r="I69" s="67" t="s">
        <v>289</v>
      </c>
    </row>
    <row r="70" spans="2:9" ht="39.950000000000003" customHeight="1">
      <c r="B70" s="168" t="s">
        <v>17</v>
      </c>
      <c r="C70" s="169" t="s">
        <v>111</v>
      </c>
      <c r="D70" s="64"/>
      <c r="E70" s="64"/>
      <c r="F70" s="90" t="s">
        <v>213</v>
      </c>
      <c r="G70" s="67" t="s">
        <v>285</v>
      </c>
      <c r="H70" s="67" t="s">
        <v>286</v>
      </c>
      <c r="I70" s="67" t="s">
        <v>289</v>
      </c>
    </row>
    <row r="71" spans="2:9" ht="39.950000000000003" customHeight="1">
      <c r="B71" s="168" t="s">
        <v>18</v>
      </c>
      <c r="C71" s="169" t="s">
        <v>112</v>
      </c>
      <c r="D71" s="64"/>
      <c r="E71" s="64"/>
      <c r="F71" s="90" t="s">
        <v>213</v>
      </c>
      <c r="G71" s="67" t="s">
        <v>285</v>
      </c>
      <c r="H71" s="67" t="s">
        <v>286</v>
      </c>
      <c r="I71" s="67" t="s">
        <v>289</v>
      </c>
    </row>
    <row r="72" spans="2:9" ht="39.950000000000003" customHeight="1">
      <c r="B72" s="168">
        <v>115</v>
      </c>
      <c r="C72" s="169" t="s">
        <v>113</v>
      </c>
      <c r="D72" s="64"/>
      <c r="E72" s="64"/>
      <c r="F72" s="64"/>
      <c r="G72" s="67" t="s">
        <v>287</v>
      </c>
      <c r="H72" s="67" t="s">
        <v>286</v>
      </c>
      <c r="I72" s="67" t="s">
        <v>288</v>
      </c>
    </row>
    <row r="73" spans="2:9" ht="39.950000000000003" customHeight="1">
      <c r="B73" s="168" t="s">
        <v>19</v>
      </c>
      <c r="C73" s="169" t="s">
        <v>114</v>
      </c>
      <c r="D73" s="64"/>
      <c r="E73" s="64"/>
      <c r="F73" s="64" t="s">
        <v>212</v>
      </c>
      <c r="G73" s="67" t="s">
        <v>287</v>
      </c>
      <c r="H73" s="67" t="s">
        <v>286</v>
      </c>
      <c r="I73" s="67" t="s">
        <v>288</v>
      </c>
    </row>
    <row r="74" spans="2:9" ht="39.950000000000003" customHeight="1">
      <c r="B74" s="168" t="s">
        <v>20</v>
      </c>
      <c r="C74" s="169" t="s">
        <v>115</v>
      </c>
      <c r="D74" s="64"/>
      <c r="E74" s="64"/>
      <c r="F74" s="64" t="s">
        <v>212</v>
      </c>
      <c r="G74" s="67" t="s">
        <v>287</v>
      </c>
      <c r="H74" s="67" t="s">
        <v>286</v>
      </c>
      <c r="I74" s="67" t="s">
        <v>288</v>
      </c>
    </row>
    <row r="75" spans="2:9" ht="39.950000000000003" customHeight="1">
      <c r="B75" s="168" t="s">
        <v>21</v>
      </c>
      <c r="C75" s="169" t="s">
        <v>116</v>
      </c>
      <c r="D75" s="64"/>
      <c r="E75" s="64"/>
      <c r="F75" s="66" t="s">
        <v>213</v>
      </c>
      <c r="G75" s="67" t="s">
        <v>287</v>
      </c>
      <c r="H75" s="67" t="s">
        <v>286</v>
      </c>
      <c r="I75" s="67" t="s">
        <v>288</v>
      </c>
    </row>
    <row r="76" spans="2:9" ht="39.950000000000003" customHeight="1">
      <c r="B76" s="168" t="s">
        <v>22</v>
      </c>
      <c r="C76" s="169" t="s">
        <v>117</v>
      </c>
      <c r="D76" s="64"/>
      <c r="E76" s="64"/>
      <c r="F76" s="66" t="s">
        <v>213</v>
      </c>
      <c r="G76" s="67" t="s">
        <v>287</v>
      </c>
      <c r="H76" s="67" t="s">
        <v>286</v>
      </c>
      <c r="I76" s="67" t="s">
        <v>288</v>
      </c>
    </row>
    <row r="77" spans="2:9" ht="39.950000000000003" customHeight="1">
      <c r="B77" s="168">
        <v>116</v>
      </c>
      <c r="C77" s="169" t="s">
        <v>118</v>
      </c>
      <c r="D77" s="64"/>
      <c r="E77" s="64"/>
      <c r="F77" s="64" t="s">
        <v>213</v>
      </c>
      <c r="G77" s="67" t="s">
        <v>292</v>
      </c>
      <c r="H77" s="67" t="s">
        <v>291</v>
      </c>
      <c r="I77" s="67" t="s">
        <v>290</v>
      </c>
    </row>
    <row r="78" spans="2:9" ht="39.950000000000003" customHeight="1">
      <c r="B78" s="168">
        <v>117</v>
      </c>
      <c r="C78" s="169" t="s">
        <v>119</v>
      </c>
      <c r="D78" s="64"/>
      <c r="E78" s="64"/>
      <c r="F78" s="64" t="s">
        <v>213</v>
      </c>
      <c r="G78" s="67" t="s">
        <v>293</v>
      </c>
      <c r="H78" s="67" t="s">
        <v>294</v>
      </c>
      <c r="I78" s="67" t="s">
        <v>300</v>
      </c>
    </row>
    <row r="79" spans="2:9" ht="39.950000000000003" customHeight="1">
      <c r="B79" s="168">
        <v>118</v>
      </c>
      <c r="C79" s="169" t="s">
        <v>120</v>
      </c>
      <c r="D79" s="64"/>
      <c r="E79" s="64"/>
      <c r="F79" s="64" t="s">
        <v>212</v>
      </c>
      <c r="G79" s="67" t="s">
        <v>296</v>
      </c>
      <c r="H79" s="67"/>
      <c r="I79" s="67"/>
    </row>
    <row r="80" spans="2:9" ht="39.950000000000003" customHeight="1">
      <c r="B80" s="168">
        <v>119</v>
      </c>
      <c r="C80" s="169" t="s">
        <v>121</v>
      </c>
      <c r="D80" s="64"/>
      <c r="E80" s="64"/>
      <c r="F80" s="64" t="s">
        <v>213</v>
      </c>
      <c r="G80" s="67" t="s">
        <v>295</v>
      </c>
      <c r="H80" s="67" t="s">
        <v>297</v>
      </c>
      <c r="I80" s="67"/>
    </row>
    <row r="81" spans="2:9" ht="39.950000000000003" customHeight="1">
      <c r="B81" s="168">
        <v>120</v>
      </c>
      <c r="C81" s="169" t="s">
        <v>122</v>
      </c>
      <c r="D81" s="64"/>
      <c r="E81" s="64"/>
      <c r="F81" s="64" t="s">
        <v>213</v>
      </c>
      <c r="G81" s="67" t="s">
        <v>298</v>
      </c>
      <c r="H81" s="67" t="s">
        <v>297</v>
      </c>
      <c r="I81" s="67"/>
    </row>
    <row r="82" spans="2:9" ht="39.950000000000003" customHeight="1">
      <c r="B82" s="168">
        <v>121</v>
      </c>
      <c r="C82" s="169" t="s">
        <v>321</v>
      </c>
      <c r="D82" s="64"/>
      <c r="E82" s="64"/>
      <c r="F82" s="64" t="s">
        <v>213</v>
      </c>
      <c r="G82" s="67" t="s">
        <v>322</v>
      </c>
      <c r="H82" s="67" t="s">
        <v>323</v>
      </c>
      <c r="I82" s="67"/>
    </row>
    <row r="83" spans="2:9" ht="39.950000000000003" customHeight="1">
      <c r="B83" s="168">
        <v>122</v>
      </c>
      <c r="C83" s="169" t="s">
        <v>324</v>
      </c>
      <c r="D83" s="64"/>
      <c r="E83" s="64"/>
      <c r="F83" s="64" t="s">
        <v>213</v>
      </c>
      <c r="G83" s="67" t="s">
        <v>325</v>
      </c>
      <c r="H83" s="67" t="s">
        <v>323</v>
      </c>
      <c r="I83" s="67"/>
    </row>
    <row r="84" spans="2:9" ht="39.950000000000003" customHeight="1">
      <c r="B84" s="168">
        <v>123</v>
      </c>
      <c r="C84" s="169" t="s">
        <v>326</v>
      </c>
      <c r="D84" s="64"/>
      <c r="E84" s="64"/>
      <c r="F84" s="64" t="s">
        <v>213</v>
      </c>
      <c r="G84" s="67" t="s">
        <v>327</v>
      </c>
      <c r="H84" s="67" t="s">
        <v>328</v>
      </c>
      <c r="I84" s="67"/>
    </row>
    <row r="85" spans="2:9" ht="39.950000000000003" customHeight="1">
      <c r="B85" s="168">
        <v>124</v>
      </c>
      <c r="C85" s="169" t="s">
        <v>329</v>
      </c>
      <c r="D85" s="64"/>
      <c r="E85" s="64"/>
      <c r="F85" s="64" t="s">
        <v>212</v>
      </c>
      <c r="G85" s="67" t="s">
        <v>330</v>
      </c>
      <c r="H85" s="67" t="s">
        <v>332</v>
      </c>
      <c r="I85" s="67"/>
    </row>
    <row r="86" spans="2:9" ht="39.950000000000003" customHeight="1">
      <c r="B86" s="168">
        <v>125</v>
      </c>
      <c r="C86" s="169" t="s">
        <v>331</v>
      </c>
      <c r="D86" s="64"/>
      <c r="E86" s="64"/>
      <c r="F86" s="64" t="s">
        <v>212</v>
      </c>
      <c r="G86" s="67" t="s">
        <v>330</v>
      </c>
      <c r="H86" s="67" t="s">
        <v>333</v>
      </c>
      <c r="I86" s="67"/>
    </row>
    <row r="87" spans="2:9" ht="39.950000000000003" customHeight="1">
      <c r="B87" s="168"/>
      <c r="C87" s="169"/>
      <c r="D87" s="64"/>
      <c r="E87" s="64"/>
      <c r="F87" s="64"/>
      <c r="G87" s="67"/>
      <c r="H87" s="67"/>
      <c r="I87" s="67"/>
    </row>
    <row r="88" spans="2:9" ht="39.950000000000003" customHeight="1">
      <c r="B88" s="168"/>
      <c r="C88" s="169"/>
      <c r="D88" s="64"/>
      <c r="E88" s="64"/>
      <c r="F88" s="64"/>
      <c r="G88" s="67"/>
      <c r="H88" s="67"/>
      <c r="I88" s="67"/>
    </row>
    <row r="89" spans="2:9" ht="39.950000000000003" customHeight="1">
      <c r="B89" s="168"/>
      <c r="C89" s="169"/>
      <c r="D89" s="64"/>
      <c r="E89" s="64"/>
      <c r="F89" s="64"/>
      <c r="G89" s="67"/>
      <c r="H89" s="67"/>
      <c r="I89" s="67"/>
    </row>
    <row r="90" spans="2:9" ht="39.950000000000003" customHeight="1">
      <c r="B90" s="168">
        <v>201</v>
      </c>
      <c r="C90" s="169" t="s">
        <v>123</v>
      </c>
      <c r="D90" s="64"/>
      <c r="E90" s="64"/>
      <c r="F90" s="64" t="s">
        <v>212</v>
      </c>
      <c r="G90" s="67" t="s">
        <v>426</v>
      </c>
      <c r="H90" s="67" t="s">
        <v>427</v>
      </c>
      <c r="I90" s="67"/>
    </row>
    <row r="91" spans="2:9" ht="39.950000000000003" customHeight="1">
      <c r="B91" s="168">
        <v>202</v>
      </c>
      <c r="C91" s="169" t="s">
        <v>124</v>
      </c>
      <c r="D91" s="64"/>
      <c r="E91" s="64"/>
      <c r="F91" s="64" t="s">
        <v>212</v>
      </c>
      <c r="G91" s="67" t="s">
        <v>428</v>
      </c>
      <c r="H91" s="67" t="s">
        <v>427</v>
      </c>
      <c r="I91" s="67"/>
    </row>
    <row r="92" spans="2:9" ht="39.950000000000003" customHeight="1">
      <c r="B92" s="168">
        <v>203</v>
      </c>
      <c r="C92" s="169" t="s">
        <v>125</v>
      </c>
      <c r="D92" s="64"/>
      <c r="E92" s="64"/>
      <c r="F92" s="64" t="s">
        <v>212</v>
      </c>
      <c r="G92" s="67" t="s">
        <v>429</v>
      </c>
      <c r="H92" s="67" t="s">
        <v>430</v>
      </c>
      <c r="I92" s="67"/>
    </row>
    <row r="93" spans="2:9" ht="39.950000000000003" customHeight="1">
      <c r="B93" s="168">
        <v>204</v>
      </c>
      <c r="C93" s="169" t="s">
        <v>126</v>
      </c>
      <c r="D93" s="64"/>
      <c r="E93" s="64"/>
      <c r="F93" s="64" t="s">
        <v>212</v>
      </c>
      <c r="G93" s="67" t="s">
        <v>431</v>
      </c>
      <c r="H93" s="67" t="s">
        <v>430</v>
      </c>
      <c r="I93" s="67"/>
    </row>
    <row r="94" spans="2:9" ht="39.950000000000003" customHeight="1">
      <c r="B94" s="168">
        <v>205</v>
      </c>
      <c r="C94" s="169" t="s">
        <v>127</v>
      </c>
      <c r="D94" s="64"/>
      <c r="E94" s="64"/>
      <c r="F94" s="64" t="s">
        <v>213</v>
      </c>
      <c r="G94" s="67" t="s">
        <v>429</v>
      </c>
      <c r="H94" s="67" t="s">
        <v>432</v>
      </c>
      <c r="I94" s="67"/>
    </row>
    <row r="95" spans="2:9" ht="39.950000000000003" customHeight="1">
      <c r="B95" s="168">
        <v>206</v>
      </c>
      <c r="C95" s="169" t="s">
        <v>128</v>
      </c>
      <c r="D95" s="64"/>
      <c r="E95" s="64"/>
      <c r="F95" s="64" t="s">
        <v>213</v>
      </c>
      <c r="G95" s="67" t="s">
        <v>431</v>
      </c>
      <c r="H95" s="67" t="s">
        <v>432</v>
      </c>
      <c r="I95" s="67"/>
    </row>
    <row r="96" spans="2:9" ht="39.950000000000003" customHeight="1">
      <c r="B96" s="168">
        <v>207</v>
      </c>
      <c r="C96" s="169" t="s">
        <v>129</v>
      </c>
      <c r="D96" s="64"/>
      <c r="E96" s="64"/>
      <c r="F96" s="64" t="s">
        <v>212</v>
      </c>
      <c r="G96" s="67" t="s">
        <v>433</v>
      </c>
      <c r="H96" s="67" t="s">
        <v>434</v>
      </c>
      <c r="I96" s="67"/>
    </row>
    <row r="97" spans="2:9" ht="39.950000000000003" customHeight="1">
      <c r="B97" s="168">
        <v>208</v>
      </c>
      <c r="C97" s="169" t="s">
        <v>346</v>
      </c>
      <c r="D97" s="64"/>
      <c r="E97" s="64"/>
      <c r="F97" s="64" t="s">
        <v>213</v>
      </c>
      <c r="G97" s="67" t="s">
        <v>348</v>
      </c>
      <c r="H97" s="67" t="s">
        <v>347</v>
      </c>
      <c r="I97" s="67" t="s">
        <v>435</v>
      </c>
    </row>
    <row r="98" spans="2:9" ht="39.950000000000003" customHeight="1">
      <c r="B98" s="168">
        <v>209</v>
      </c>
      <c r="C98" s="169" t="s">
        <v>130</v>
      </c>
      <c r="D98" s="64"/>
      <c r="E98" s="64"/>
      <c r="F98" s="64" t="s">
        <v>212</v>
      </c>
      <c r="G98" s="67" t="s">
        <v>436</v>
      </c>
      <c r="H98" s="67" t="s">
        <v>437</v>
      </c>
      <c r="I98" s="67"/>
    </row>
    <row r="99" spans="2:9" ht="39.950000000000003" customHeight="1">
      <c r="B99" s="168">
        <v>210</v>
      </c>
      <c r="C99" s="169" t="s">
        <v>131</v>
      </c>
      <c r="D99" s="64"/>
      <c r="E99" s="64"/>
      <c r="F99" s="64" t="s">
        <v>212</v>
      </c>
      <c r="G99" s="67"/>
      <c r="H99" s="67" t="s">
        <v>438</v>
      </c>
      <c r="I99" s="67"/>
    </row>
    <row r="100" spans="2:9" ht="39.950000000000003" customHeight="1">
      <c r="B100" s="168">
        <v>211</v>
      </c>
      <c r="C100" s="169" t="s">
        <v>132</v>
      </c>
      <c r="D100" s="64"/>
      <c r="E100" s="64"/>
      <c r="F100" s="64" t="s">
        <v>212</v>
      </c>
      <c r="G100" s="67" t="s">
        <v>439</v>
      </c>
      <c r="H100" s="67"/>
      <c r="I100" s="67"/>
    </row>
    <row r="101" spans="2:9" ht="39.950000000000003" customHeight="1">
      <c r="B101" s="168">
        <v>212</v>
      </c>
      <c r="C101" s="169" t="s">
        <v>133</v>
      </c>
      <c r="D101" s="64"/>
      <c r="E101" s="64"/>
      <c r="F101" s="64" t="s">
        <v>212</v>
      </c>
      <c r="G101" s="67" t="s">
        <v>440</v>
      </c>
      <c r="H101" s="67"/>
      <c r="I101" s="67"/>
    </row>
    <row r="102" spans="2:9" ht="39.950000000000003" customHeight="1">
      <c r="B102" s="168">
        <v>213</v>
      </c>
      <c r="C102" s="169" t="s">
        <v>134</v>
      </c>
      <c r="D102" s="64"/>
      <c r="E102" s="64"/>
      <c r="F102" s="64" t="s">
        <v>212</v>
      </c>
      <c r="G102" s="67"/>
      <c r="H102" s="67" t="s">
        <v>441</v>
      </c>
      <c r="I102" s="67"/>
    </row>
    <row r="103" spans="2:9" ht="39.950000000000003" customHeight="1">
      <c r="B103" s="168">
        <v>214</v>
      </c>
      <c r="C103" s="169" t="s">
        <v>135</v>
      </c>
      <c r="D103" s="64"/>
      <c r="E103" s="64"/>
      <c r="F103" s="64"/>
      <c r="G103" s="67" t="s">
        <v>442</v>
      </c>
      <c r="H103" s="67" t="s">
        <v>443</v>
      </c>
      <c r="I103" s="67"/>
    </row>
    <row r="104" spans="2:9" ht="39.950000000000003" customHeight="1">
      <c r="B104" s="168" t="s">
        <v>23</v>
      </c>
      <c r="C104" s="169" t="s">
        <v>136</v>
      </c>
      <c r="D104" s="64"/>
      <c r="E104" s="64"/>
      <c r="F104" s="64" t="s">
        <v>212</v>
      </c>
      <c r="G104" s="67" t="s">
        <v>442</v>
      </c>
      <c r="H104" s="67" t="s">
        <v>443</v>
      </c>
      <c r="I104" s="67"/>
    </row>
    <row r="105" spans="2:9" ht="39.950000000000003" customHeight="1">
      <c r="B105" s="168" t="s">
        <v>24</v>
      </c>
      <c r="C105" s="169" t="s">
        <v>137</v>
      </c>
      <c r="D105" s="64"/>
      <c r="E105" s="64"/>
      <c r="F105" s="64" t="s">
        <v>212</v>
      </c>
      <c r="G105" s="67" t="s">
        <v>442</v>
      </c>
      <c r="H105" s="67" t="s">
        <v>443</v>
      </c>
      <c r="I105" s="67"/>
    </row>
    <row r="106" spans="2:9" ht="39.950000000000003" customHeight="1">
      <c r="B106" s="168" t="s">
        <v>25</v>
      </c>
      <c r="C106" s="169" t="s">
        <v>138</v>
      </c>
      <c r="D106" s="64"/>
      <c r="E106" s="64"/>
      <c r="F106" s="90" t="s">
        <v>213</v>
      </c>
      <c r="G106" s="67" t="s">
        <v>442</v>
      </c>
      <c r="H106" s="67" t="s">
        <v>443</v>
      </c>
      <c r="I106" s="67"/>
    </row>
    <row r="107" spans="2:9" ht="39.950000000000003" customHeight="1">
      <c r="B107" s="168" t="s">
        <v>26</v>
      </c>
      <c r="C107" s="169" t="s">
        <v>139</v>
      </c>
      <c r="D107" s="64"/>
      <c r="E107" s="64"/>
      <c r="F107" s="90" t="s">
        <v>213</v>
      </c>
      <c r="G107" s="67" t="s">
        <v>442</v>
      </c>
      <c r="H107" s="67" t="s">
        <v>443</v>
      </c>
      <c r="I107" s="67"/>
    </row>
    <row r="108" spans="2:9" ht="39.950000000000003" customHeight="1">
      <c r="B108" s="168">
        <v>215</v>
      </c>
      <c r="C108" s="169" t="s">
        <v>140</v>
      </c>
      <c r="D108" s="64"/>
      <c r="E108" s="64"/>
      <c r="F108" s="64" t="s">
        <v>213</v>
      </c>
      <c r="G108" s="67" t="s">
        <v>444</v>
      </c>
      <c r="H108" s="67" t="s">
        <v>445</v>
      </c>
      <c r="I108" s="67"/>
    </row>
    <row r="109" spans="2:9" ht="39.950000000000003" customHeight="1">
      <c r="B109" s="168">
        <v>216</v>
      </c>
      <c r="C109" s="169" t="s">
        <v>141</v>
      </c>
      <c r="D109" s="64"/>
      <c r="E109" s="64"/>
      <c r="F109" s="64" t="s">
        <v>213</v>
      </c>
      <c r="G109" s="67" t="s">
        <v>444</v>
      </c>
      <c r="H109" s="67" t="s">
        <v>445</v>
      </c>
      <c r="I109" s="67"/>
    </row>
    <row r="110" spans="2:9" ht="39.950000000000003" customHeight="1">
      <c r="B110" s="168">
        <v>217</v>
      </c>
      <c r="C110" s="169" t="s">
        <v>142</v>
      </c>
      <c r="D110" s="64"/>
      <c r="E110" s="64"/>
      <c r="F110" s="64" t="s">
        <v>213</v>
      </c>
      <c r="G110" s="67" t="s">
        <v>446</v>
      </c>
      <c r="H110" s="67" t="s">
        <v>447</v>
      </c>
      <c r="I110" s="67"/>
    </row>
    <row r="111" spans="2:9" ht="39.950000000000003" customHeight="1">
      <c r="B111" s="168">
        <v>218</v>
      </c>
      <c r="C111" s="169" t="s">
        <v>143</v>
      </c>
      <c r="D111" s="64"/>
      <c r="E111" s="64"/>
      <c r="F111" s="64" t="s">
        <v>213</v>
      </c>
      <c r="G111" s="67" t="s">
        <v>448</v>
      </c>
      <c r="H111" s="67" t="s">
        <v>447</v>
      </c>
      <c r="I111" s="67"/>
    </row>
    <row r="112" spans="2:9" ht="39.950000000000003" customHeight="1">
      <c r="B112" s="168">
        <v>219</v>
      </c>
      <c r="C112" s="169" t="s">
        <v>349</v>
      </c>
      <c r="D112" s="64"/>
      <c r="E112" s="64"/>
      <c r="F112" s="64" t="s">
        <v>213</v>
      </c>
      <c r="G112" s="67" t="s">
        <v>350</v>
      </c>
      <c r="H112" s="67"/>
      <c r="I112" s="70"/>
    </row>
    <row r="113" spans="2:9" ht="39.950000000000003" customHeight="1">
      <c r="B113" s="168">
        <v>220</v>
      </c>
      <c r="C113" s="169" t="s">
        <v>144</v>
      </c>
      <c r="D113" s="64"/>
      <c r="E113" s="64"/>
      <c r="F113" s="64" t="s">
        <v>213</v>
      </c>
      <c r="G113" s="67" t="s">
        <v>449</v>
      </c>
      <c r="H113" s="67" t="s">
        <v>450</v>
      </c>
      <c r="I113" s="67" t="s">
        <v>451</v>
      </c>
    </row>
    <row r="114" spans="2:9" ht="39.950000000000003" customHeight="1">
      <c r="B114" s="168">
        <v>221</v>
      </c>
      <c r="C114" s="169" t="s">
        <v>145</v>
      </c>
      <c r="D114" s="64"/>
      <c r="E114" s="64"/>
      <c r="F114" s="64"/>
      <c r="G114" s="67"/>
      <c r="H114" s="67" t="s">
        <v>452</v>
      </c>
      <c r="I114" s="67"/>
    </row>
    <row r="115" spans="2:9" ht="39.950000000000003" customHeight="1">
      <c r="B115" s="168" t="s">
        <v>27</v>
      </c>
      <c r="C115" s="169" t="s">
        <v>146</v>
      </c>
      <c r="D115" s="64"/>
      <c r="E115" s="64"/>
      <c r="F115" s="64" t="s">
        <v>212</v>
      </c>
      <c r="G115" s="67"/>
      <c r="H115" s="67" t="s">
        <v>452</v>
      </c>
      <c r="I115" s="67"/>
    </row>
    <row r="116" spans="2:9" ht="39.950000000000003" customHeight="1">
      <c r="B116" s="168" t="s">
        <v>28</v>
      </c>
      <c r="C116" s="169" t="s">
        <v>147</v>
      </c>
      <c r="D116" s="64"/>
      <c r="E116" s="64"/>
      <c r="F116" s="64" t="s">
        <v>212</v>
      </c>
      <c r="G116" s="67"/>
      <c r="H116" s="67" t="s">
        <v>452</v>
      </c>
      <c r="I116" s="67"/>
    </row>
    <row r="117" spans="2:9" ht="39.950000000000003" customHeight="1">
      <c r="B117" s="168" t="s">
        <v>29</v>
      </c>
      <c r="C117" s="169" t="s">
        <v>148</v>
      </c>
      <c r="D117" s="64"/>
      <c r="E117" s="64"/>
      <c r="F117" s="90" t="s">
        <v>213</v>
      </c>
      <c r="G117" s="67"/>
      <c r="H117" s="67" t="s">
        <v>452</v>
      </c>
      <c r="I117" s="67"/>
    </row>
    <row r="118" spans="2:9" ht="39.950000000000003" customHeight="1">
      <c r="B118" s="168" t="s">
        <v>30</v>
      </c>
      <c r="C118" s="169" t="s">
        <v>149</v>
      </c>
      <c r="D118" s="64"/>
      <c r="E118" s="64"/>
      <c r="F118" s="90" t="s">
        <v>213</v>
      </c>
      <c r="G118" s="67"/>
      <c r="H118" s="67" t="s">
        <v>452</v>
      </c>
      <c r="I118" s="67"/>
    </row>
    <row r="119" spans="2:9" ht="39.950000000000003" customHeight="1">
      <c r="B119" s="168">
        <v>222</v>
      </c>
      <c r="C119" s="169" t="s">
        <v>150</v>
      </c>
      <c r="D119" s="64"/>
      <c r="E119" s="64"/>
      <c r="F119" s="64"/>
      <c r="G119" s="67"/>
      <c r="H119" s="67" t="s">
        <v>453</v>
      </c>
      <c r="I119" s="67"/>
    </row>
    <row r="120" spans="2:9" ht="39.950000000000003" customHeight="1">
      <c r="B120" s="168" t="s">
        <v>31</v>
      </c>
      <c r="C120" s="169" t="s">
        <v>151</v>
      </c>
      <c r="D120" s="64"/>
      <c r="E120" s="64"/>
      <c r="F120" s="64" t="s">
        <v>212</v>
      </c>
      <c r="G120" s="67"/>
      <c r="H120" s="67" t="s">
        <v>453</v>
      </c>
      <c r="I120" s="67"/>
    </row>
    <row r="121" spans="2:9" ht="39.950000000000003" customHeight="1">
      <c r="B121" s="168" t="s">
        <v>32</v>
      </c>
      <c r="C121" s="169" t="s">
        <v>152</v>
      </c>
      <c r="D121" s="64"/>
      <c r="E121" s="64"/>
      <c r="F121" s="64" t="s">
        <v>212</v>
      </c>
      <c r="G121" s="67"/>
      <c r="H121" s="67" t="s">
        <v>453</v>
      </c>
      <c r="I121" s="67"/>
    </row>
    <row r="122" spans="2:9" ht="39.950000000000003" customHeight="1">
      <c r="B122" s="168" t="s">
        <v>33</v>
      </c>
      <c r="C122" s="169" t="s">
        <v>153</v>
      </c>
      <c r="D122" s="64"/>
      <c r="E122" s="64"/>
      <c r="F122" s="90" t="s">
        <v>213</v>
      </c>
      <c r="G122" s="67"/>
      <c r="H122" s="67" t="s">
        <v>453</v>
      </c>
      <c r="I122" s="67"/>
    </row>
    <row r="123" spans="2:9" ht="39.950000000000003" customHeight="1">
      <c r="B123" s="168" t="s">
        <v>34</v>
      </c>
      <c r="C123" s="169" t="s">
        <v>154</v>
      </c>
      <c r="D123" s="64"/>
      <c r="E123" s="64"/>
      <c r="F123" s="90" t="s">
        <v>213</v>
      </c>
      <c r="G123" s="67"/>
      <c r="H123" s="67" t="s">
        <v>453</v>
      </c>
      <c r="I123" s="67"/>
    </row>
    <row r="124" spans="2:9" ht="39.950000000000003" customHeight="1">
      <c r="B124" s="168">
        <v>223</v>
      </c>
      <c r="C124" s="169" t="s">
        <v>155</v>
      </c>
      <c r="D124" s="64"/>
      <c r="E124" s="64"/>
      <c r="F124" s="64" t="s">
        <v>212</v>
      </c>
      <c r="G124" s="67" t="s">
        <v>454</v>
      </c>
      <c r="H124" s="67" t="s">
        <v>455</v>
      </c>
      <c r="I124" s="67"/>
    </row>
    <row r="125" spans="2:9" ht="39.950000000000003" customHeight="1">
      <c r="B125" s="168">
        <v>224</v>
      </c>
      <c r="C125" s="169" t="s">
        <v>156</v>
      </c>
      <c r="D125" s="64"/>
      <c r="E125" s="64"/>
      <c r="F125" s="64" t="s">
        <v>212</v>
      </c>
      <c r="G125" s="67" t="s">
        <v>298</v>
      </c>
      <c r="H125" s="67" t="s">
        <v>455</v>
      </c>
      <c r="I125" s="67"/>
    </row>
    <row r="126" spans="2:9" ht="39.950000000000003" customHeight="1">
      <c r="B126" s="168">
        <v>225</v>
      </c>
      <c r="C126" s="169" t="s">
        <v>157</v>
      </c>
      <c r="D126" s="64"/>
      <c r="E126" s="64"/>
      <c r="F126" s="64" t="s">
        <v>213</v>
      </c>
      <c r="G126" s="67" t="s">
        <v>456</v>
      </c>
      <c r="H126" s="67" t="s">
        <v>457</v>
      </c>
      <c r="I126" s="67"/>
    </row>
    <row r="127" spans="2:9" ht="39.950000000000003" customHeight="1">
      <c r="B127" s="168">
        <v>226</v>
      </c>
      <c r="C127" s="169" t="s">
        <v>158</v>
      </c>
      <c r="D127" s="64"/>
      <c r="E127" s="64"/>
      <c r="F127" s="64" t="s">
        <v>213</v>
      </c>
      <c r="G127" s="67" t="s">
        <v>458</v>
      </c>
      <c r="H127" s="67" t="s">
        <v>457</v>
      </c>
      <c r="I127" s="67"/>
    </row>
    <row r="128" spans="2:9" ht="39.950000000000003" customHeight="1">
      <c r="B128" s="168">
        <v>227</v>
      </c>
      <c r="C128" s="169" t="s">
        <v>159</v>
      </c>
      <c r="D128" s="64"/>
      <c r="E128" s="64"/>
      <c r="F128" s="64" t="s">
        <v>212</v>
      </c>
      <c r="G128" s="67"/>
      <c r="H128" s="67" t="s">
        <v>459</v>
      </c>
      <c r="I128" s="67"/>
    </row>
    <row r="129" spans="2:9" ht="39.950000000000003" customHeight="1">
      <c r="B129" s="168">
        <v>228</v>
      </c>
      <c r="C129" s="169" t="s">
        <v>351</v>
      </c>
      <c r="D129" s="64"/>
      <c r="E129" s="64"/>
      <c r="F129" s="64" t="s">
        <v>212</v>
      </c>
      <c r="G129" s="67"/>
      <c r="H129" s="67" t="s">
        <v>460</v>
      </c>
      <c r="I129" s="67"/>
    </row>
    <row r="130" spans="2:9" ht="39.950000000000003" customHeight="1">
      <c r="B130" s="168">
        <v>229</v>
      </c>
      <c r="C130" s="169" t="s">
        <v>352</v>
      </c>
      <c r="D130" s="64"/>
      <c r="E130" s="64"/>
      <c r="F130" s="64" t="s">
        <v>212</v>
      </c>
      <c r="G130" s="67" t="s">
        <v>461</v>
      </c>
      <c r="H130" s="67" t="s">
        <v>462</v>
      </c>
      <c r="I130" s="67"/>
    </row>
    <row r="131" spans="2:9" ht="39.950000000000003" customHeight="1">
      <c r="B131" s="168">
        <v>230</v>
      </c>
      <c r="C131" s="169" t="s">
        <v>353</v>
      </c>
      <c r="D131" s="64"/>
      <c r="E131" s="64"/>
      <c r="F131" s="64" t="s">
        <v>212</v>
      </c>
      <c r="G131" s="67" t="s">
        <v>463</v>
      </c>
      <c r="H131" s="67" t="s">
        <v>464</v>
      </c>
      <c r="I131" s="67"/>
    </row>
    <row r="132" spans="2:9" ht="39.950000000000003" customHeight="1">
      <c r="B132" s="168">
        <v>231</v>
      </c>
      <c r="C132" s="169" t="s">
        <v>354</v>
      </c>
      <c r="D132" s="64"/>
      <c r="E132" s="64"/>
      <c r="F132" s="64" t="s">
        <v>212</v>
      </c>
      <c r="G132" s="67" t="s">
        <v>465</v>
      </c>
      <c r="H132" s="67" t="s">
        <v>464</v>
      </c>
      <c r="I132" s="67"/>
    </row>
    <row r="133" spans="2:9" ht="39.950000000000003" customHeight="1">
      <c r="B133" s="168">
        <v>232</v>
      </c>
      <c r="C133" s="169" t="s">
        <v>355</v>
      </c>
      <c r="D133" s="64"/>
      <c r="E133" s="64"/>
      <c r="F133" s="66" t="s">
        <v>213</v>
      </c>
      <c r="G133" s="67" t="s">
        <v>466</v>
      </c>
      <c r="H133" s="67" t="s">
        <v>467</v>
      </c>
      <c r="I133" s="67"/>
    </row>
    <row r="134" spans="2:9" ht="39.950000000000003" customHeight="1">
      <c r="B134" s="168"/>
      <c r="C134" s="169"/>
      <c r="D134" s="64"/>
      <c r="E134" s="64"/>
      <c r="F134" s="64"/>
      <c r="G134" s="67"/>
      <c r="H134" s="67"/>
      <c r="I134" s="67"/>
    </row>
    <row r="135" spans="2:9" ht="39.950000000000003" customHeight="1">
      <c r="B135" s="168"/>
      <c r="C135" s="169"/>
      <c r="D135" s="64"/>
      <c r="E135" s="64"/>
      <c r="F135" s="64"/>
      <c r="G135" s="67"/>
      <c r="H135" s="67"/>
      <c r="I135" s="67"/>
    </row>
    <row r="136" spans="2:9" ht="39.950000000000003" customHeight="1">
      <c r="B136" s="168">
        <v>301</v>
      </c>
      <c r="C136" s="169" t="s">
        <v>160</v>
      </c>
      <c r="D136" s="64"/>
      <c r="E136" s="64"/>
      <c r="F136" s="64" t="s">
        <v>212</v>
      </c>
      <c r="G136" s="67" t="s">
        <v>468</v>
      </c>
      <c r="H136" s="67"/>
      <c r="I136" s="67"/>
    </row>
    <row r="137" spans="2:9" ht="39.950000000000003" customHeight="1">
      <c r="B137" s="168">
        <v>302</v>
      </c>
      <c r="C137" s="169" t="s">
        <v>161</v>
      </c>
      <c r="D137" s="64"/>
      <c r="E137" s="64"/>
      <c r="F137" s="64"/>
      <c r="G137" s="67" t="s">
        <v>469</v>
      </c>
      <c r="H137" s="67" t="s">
        <v>443</v>
      </c>
      <c r="I137" s="67"/>
    </row>
    <row r="138" spans="2:9" ht="39.950000000000003" customHeight="1">
      <c r="B138" s="168" t="s">
        <v>35</v>
      </c>
      <c r="C138" s="169" t="s">
        <v>162</v>
      </c>
      <c r="D138" s="64"/>
      <c r="E138" s="64"/>
      <c r="F138" s="64" t="s">
        <v>212</v>
      </c>
      <c r="G138" s="67" t="s">
        <v>469</v>
      </c>
      <c r="H138" s="67" t="s">
        <v>443</v>
      </c>
      <c r="I138" s="67"/>
    </row>
    <row r="139" spans="2:9" ht="39.950000000000003" customHeight="1">
      <c r="B139" s="168" t="s">
        <v>36</v>
      </c>
      <c r="C139" s="169" t="s">
        <v>163</v>
      </c>
      <c r="D139" s="64"/>
      <c r="E139" s="64"/>
      <c r="F139" s="64" t="s">
        <v>212</v>
      </c>
      <c r="G139" s="67" t="s">
        <v>469</v>
      </c>
      <c r="H139" s="67" t="s">
        <v>443</v>
      </c>
      <c r="I139" s="67"/>
    </row>
    <row r="140" spans="2:9" ht="39.950000000000003" customHeight="1">
      <c r="B140" s="168" t="s">
        <v>37</v>
      </c>
      <c r="C140" s="169" t="s">
        <v>368</v>
      </c>
      <c r="D140" s="64"/>
      <c r="E140" s="64"/>
      <c r="F140" s="90" t="s">
        <v>213</v>
      </c>
      <c r="G140" s="67" t="s">
        <v>469</v>
      </c>
      <c r="H140" s="67" t="s">
        <v>443</v>
      </c>
      <c r="I140" s="67"/>
    </row>
    <row r="141" spans="2:9" ht="39.950000000000003" customHeight="1">
      <c r="B141" s="168" t="s">
        <v>38</v>
      </c>
      <c r="C141" s="169" t="s">
        <v>164</v>
      </c>
      <c r="D141" s="64"/>
      <c r="E141" s="64"/>
      <c r="F141" s="90" t="s">
        <v>213</v>
      </c>
      <c r="G141" s="67" t="s">
        <v>469</v>
      </c>
      <c r="H141" s="67" t="s">
        <v>443</v>
      </c>
      <c r="I141" s="67"/>
    </row>
    <row r="142" spans="2:9" ht="39.950000000000003" customHeight="1">
      <c r="B142" s="168">
        <v>303</v>
      </c>
      <c r="C142" s="169" t="s">
        <v>165</v>
      </c>
      <c r="D142" s="64"/>
      <c r="E142" s="64"/>
      <c r="F142" s="64" t="s">
        <v>212</v>
      </c>
      <c r="G142" s="67" t="s">
        <v>470</v>
      </c>
      <c r="H142" s="67" t="s">
        <v>471</v>
      </c>
      <c r="I142" s="67"/>
    </row>
    <row r="143" spans="2:9" ht="39.950000000000003" customHeight="1">
      <c r="B143" s="168">
        <v>304</v>
      </c>
      <c r="C143" s="169" t="s">
        <v>166</v>
      </c>
      <c r="D143" s="64"/>
      <c r="E143" s="64"/>
      <c r="F143" s="64" t="s">
        <v>212</v>
      </c>
      <c r="G143" s="67"/>
      <c r="H143" s="67" t="s">
        <v>472</v>
      </c>
      <c r="I143" s="67"/>
    </row>
    <row r="144" spans="2:9" ht="39.950000000000003" customHeight="1">
      <c r="B144" s="168">
        <v>305</v>
      </c>
      <c r="C144" s="169" t="s">
        <v>167</v>
      </c>
      <c r="D144" s="64"/>
      <c r="E144" s="64"/>
      <c r="F144" s="64" t="s">
        <v>212</v>
      </c>
      <c r="G144" s="67"/>
      <c r="H144" s="67" t="s">
        <v>473</v>
      </c>
      <c r="I144" s="67"/>
    </row>
    <row r="145" spans="2:9" ht="39.950000000000003" customHeight="1">
      <c r="B145" s="168">
        <v>306</v>
      </c>
      <c r="C145" s="169" t="s">
        <v>168</v>
      </c>
      <c r="D145" s="64"/>
      <c r="E145" s="64"/>
      <c r="F145" s="64" t="s">
        <v>213</v>
      </c>
      <c r="G145" s="67" t="s">
        <v>474</v>
      </c>
      <c r="H145" s="67"/>
      <c r="I145" s="67"/>
    </row>
    <row r="146" spans="2:9" ht="39.950000000000003" customHeight="1">
      <c r="B146" s="168">
        <v>307</v>
      </c>
      <c r="C146" s="169" t="s">
        <v>169</v>
      </c>
      <c r="D146" s="64"/>
      <c r="E146" s="64"/>
      <c r="F146" s="64" t="s">
        <v>212</v>
      </c>
      <c r="G146" s="67" t="s">
        <v>475</v>
      </c>
      <c r="H146" s="67"/>
      <c r="I146" s="67"/>
    </row>
    <row r="147" spans="2:9" ht="39.950000000000003" customHeight="1">
      <c r="B147" s="168">
        <v>308</v>
      </c>
      <c r="C147" s="169" t="s">
        <v>170</v>
      </c>
      <c r="D147" s="64"/>
      <c r="E147" s="64"/>
      <c r="F147" s="64"/>
      <c r="G147" s="67" t="s">
        <v>476</v>
      </c>
      <c r="H147" s="67" t="s">
        <v>443</v>
      </c>
      <c r="I147" s="67"/>
    </row>
    <row r="148" spans="2:9" ht="39.950000000000003" customHeight="1">
      <c r="B148" s="168" t="s">
        <v>0</v>
      </c>
      <c r="C148" s="169" t="s">
        <v>171</v>
      </c>
      <c r="D148" s="64"/>
      <c r="E148" s="64"/>
      <c r="F148" s="64" t="s">
        <v>212</v>
      </c>
      <c r="G148" s="67" t="s">
        <v>476</v>
      </c>
      <c r="H148" s="67" t="s">
        <v>443</v>
      </c>
      <c r="I148" s="67"/>
    </row>
    <row r="149" spans="2:9" ht="39.950000000000003" customHeight="1">
      <c r="B149" s="168" t="s">
        <v>39</v>
      </c>
      <c r="C149" s="169" t="s">
        <v>172</v>
      </c>
      <c r="D149" s="64"/>
      <c r="E149" s="64"/>
      <c r="F149" s="64" t="s">
        <v>212</v>
      </c>
      <c r="G149" s="67" t="s">
        <v>476</v>
      </c>
      <c r="H149" s="67" t="s">
        <v>443</v>
      </c>
      <c r="I149" s="67"/>
    </row>
    <row r="150" spans="2:9" ht="39.950000000000003" customHeight="1">
      <c r="B150" s="168" t="s">
        <v>2</v>
      </c>
      <c r="C150" s="169" t="s">
        <v>367</v>
      </c>
      <c r="D150" s="64"/>
      <c r="E150" s="64"/>
      <c r="F150" s="90" t="s">
        <v>213</v>
      </c>
      <c r="G150" s="67" t="s">
        <v>476</v>
      </c>
      <c r="H150" s="67" t="s">
        <v>443</v>
      </c>
      <c r="I150" s="67"/>
    </row>
    <row r="151" spans="2:9" ht="39.950000000000003" customHeight="1">
      <c r="B151" s="168" t="s">
        <v>40</v>
      </c>
      <c r="C151" s="169" t="s">
        <v>173</v>
      </c>
      <c r="D151" s="64"/>
      <c r="E151" s="64"/>
      <c r="F151" s="90" t="s">
        <v>213</v>
      </c>
      <c r="G151" s="67" t="s">
        <v>476</v>
      </c>
      <c r="H151" s="67" t="s">
        <v>443</v>
      </c>
      <c r="I151" s="67"/>
    </row>
    <row r="152" spans="2:9" ht="39.950000000000003" customHeight="1">
      <c r="B152" s="168">
        <v>309</v>
      </c>
      <c r="C152" s="169" t="s">
        <v>174</v>
      </c>
      <c r="D152" s="64"/>
      <c r="E152" s="64"/>
      <c r="F152" s="64"/>
      <c r="G152" s="67" t="s">
        <v>477</v>
      </c>
      <c r="H152" s="67" t="s">
        <v>443</v>
      </c>
      <c r="I152" s="67"/>
    </row>
    <row r="153" spans="2:9" ht="39.950000000000003" customHeight="1">
      <c r="B153" s="168" t="s">
        <v>41</v>
      </c>
      <c r="C153" s="169" t="s">
        <v>175</v>
      </c>
      <c r="D153" s="64"/>
      <c r="E153" s="64"/>
      <c r="F153" s="64" t="s">
        <v>212</v>
      </c>
      <c r="G153" s="67" t="s">
        <v>477</v>
      </c>
      <c r="H153" s="67" t="s">
        <v>443</v>
      </c>
      <c r="I153" s="67"/>
    </row>
    <row r="154" spans="2:9" ht="39.950000000000003" customHeight="1">
      <c r="B154" s="168" t="s">
        <v>1</v>
      </c>
      <c r="C154" s="169" t="s">
        <v>176</v>
      </c>
      <c r="D154" s="64"/>
      <c r="E154" s="64"/>
      <c r="F154" s="64" t="s">
        <v>212</v>
      </c>
      <c r="G154" s="67" t="s">
        <v>477</v>
      </c>
      <c r="H154" s="67" t="s">
        <v>443</v>
      </c>
      <c r="I154" s="67"/>
    </row>
    <row r="155" spans="2:9" ht="39.950000000000003" customHeight="1">
      <c r="B155" s="168" t="s">
        <v>42</v>
      </c>
      <c r="C155" s="169" t="s">
        <v>366</v>
      </c>
      <c r="D155" s="64"/>
      <c r="E155" s="64"/>
      <c r="F155" s="90" t="s">
        <v>213</v>
      </c>
      <c r="G155" s="67" t="s">
        <v>477</v>
      </c>
      <c r="H155" s="67" t="s">
        <v>443</v>
      </c>
      <c r="I155" s="67"/>
    </row>
    <row r="156" spans="2:9" ht="39.950000000000003" customHeight="1">
      <c r="B156" s="168" t="s">
        <v>43</v>
      </c>
      <c r="C156" s="169" t="s">
        <v>177</v>
      </c>
      <c r="D156" s="64"/>
      <c r="E156" s="64"/>
      <c r="F156" s="90" t="s">
        <v>213</v>
      </c>
      <c r="G156" s="67" t="s">
        <v>477</v>
      </c>
      <c r="H156" s="67" t="s">
        <v>443</v>
      </c>
      <c r="I156" s="67"/>
    </row>
    <row r="157" spans="2:9" ht="39.950000000000003" customHeight="1">
      <c r="B157" s="168">
        <v>310</v>
      </c>
      <c r="C157" s="169" t="s">
        <v>178</v>
      </c>
      <c r="D157" s="64"/>
      <c r="E157" s="64"/>
      <c r="F157" s="64" t="s">
        <v>212</v>
      </c>
      <c r="G157" s="70" t="s">
        <v>478</v>
      </c>
      <c r="H157" s="67"/>
      <c r="I157" s="70"/>
    </row>
    <row r="158" spans="2:9" ht="39.950000000000003" customHeight="1">
      <c r="B158" s="168">
        <v>311</v>
      </c>
      <c r="C158" s="169" t="s">
        <v>179</v>
      </c>
      <c r="D158" s="64"/>
      <c r="E158" s="64"/>
      <c r="F158" s="64" t="s">
        <v>212</v>
      </c>
      <c r="G158" s="70" t="s">
        <v>479</v>
      </c>
      <c r="H158" s="67"/>
      <c r="I158" s="67"/>
    </row>
    <row r="159" spans="2:9" ht="39.950000000000003" customHeight="1">
      <c r="B159" s="168">
        <v>312</v>
      </c>
      <c r="C159" s="169" t="s">
        <v>180</v>
      </c>
      <c r="D159" s="64"/>
      <c r="E159" s="64"/>
      <c r="F159" s="64" t="s">
        <v>212</v>
      </c>
      <c r="G159" s="70" t="s">
        <v>480</v>
      </c>
      <c r="H159" s="67"/>
      <c r="I159" s="67"/>
    </row>
    <row r="160" spans="2:9" ht="39.950000000000003" customHeight="1">
      <c r="B160" s="168">
        <v>313</v>
      </c>
      <c r="C160" s="169" t="s">
        <v>181</v>
      </c>
      <c r="D160" s="64"/>
      <c r="E160" s="64"/>
      <c r="F160" s="64" t="s">
        <v>213</v>
      </c>
      <c r="G160" s="67" t="s">
        <v>481</v>
      </c>
      <c r="H160" s="67" t="s">
        <v>447</v>
      </c>
      <c r="I160" s="67"/>
    </row>
    <row r="161" spans="2:9" ht="39.950000000000003" customHeight="1">
      <c r="B161" s="168">
        <v>314</v>
      </c>
      <c r="C161" s="169" t="s">
        <v>182</v>
      </c>
      <c r="D161" s="64"/>
      <c r="E161" s="64"/>
      <c r="F161" s="64" t="s">
        <v>213</v>
      </c>
      <c r="G161" s="67" t="s">
        <v>482</v>
      </c>
      <c r="H161" s="67" t="s">
        <v>447</v>
      </c>
      <c r="I161" s="67"/>
    </row>
    <row r="162" spans="2:9" ht="39.950000000000003" customHeight="1">
      <c r="B162" s="168">
        <v>315</v>
      </c>
      <c r="C162" s="169" t="s">
        <v>356</v>
      </c>
      <c r="D162" s="64"/>
      <c r="E162" s="64"/>
      <c r="F162" s="64" t="s">
        <v>213</v>
      </c>
      <c r="G162" s="67" t="s">
        <v>483</v>
      </c>
      <c r="H162" s="67"/>
      <c r="I162" s="67"/>
    </row>
    <row r="163" spans="2:9" ht="39.950000000000003" customHeight="1">
      <c r="B163" s="168">
        <v>316</v>
      </c>
      <c r="C163" s="169" t="s">
        <v>183</v>
      </c>
      <c r="D163" s="64"/>
      <c r="E163" s="64"/>
      <c r="F163" s="64" t="s">
        <v>212</v>
      </c>
      <c r="G163" s="67" t="s">
        <v>456</v>
      </c>
      <c r="H163" s="67" t="s">
        <v>484</v>
      </c>
      <c r="I163" s="67"/>
    </row>
    <row r="164" spans="2:9" ht="39.950000000000003" customHeight="1">
      <c r="B164" s="168">
        <v>317</v>
      </c>
      <c r="C164" s="169" t="s">
        <v>184</v>
      </c>
      <c r="D164" s="64"/>
      <c r="E164" s="64"/>
      <c r="F164" s="64" t="s">
        <v>212</v>
      </c>
      <c r="G164" s="67" t="s">
        <v>458</v>
      </c>
      <c r="H164" s="67" t="s">
        <v>484</v>
      </c>
      <c r="I164" s="67"/>
    </row>
    <row r="165" spans="2:9" ht="39.950000000000003" customHeight="1">
      <c r="B165" s="168">
        <v>318</v>
      </c>
      <c r="C165" s="169" t="s">
        <v>185</v>
      </c>
      <c r="D165" s="64"/>
      <c r="E165" s="64"/>
      <c r="F165" s="64" t="s">
        <v>212</v>
      </c>
      <c r="G165" s="67" t="s">
        <v>485</v>
      </c>
      <c r="H165" s="67" t="s">
        <v>486</v>
      </c>
      <c r="I165" s="67"/>
    </row>
    <row r="166" spans="2:9" ht="39.950000000000003" customHeight="1">
      <c r="B166" s="168">
        <v>319</v>
      </c>
      <c r="C166" s="169" t="s">
        <v>186</v>
      </c>
      <c r="D166" s="64"/>
      <c r="E166" s="64"/>
      <c r="F166" s="64"/>
      <c r="G166" s="70" t="s">
        <v>487</v>
      </c>
      <c r="H166" s="67" t="s">
        <v>488</v>
      </c>
      <c r="I166" s="67"/>
    </row>
    <row r="167" spans="2:9" ht="39.950000000000003" customHeight="1">
      <c r="B167" s="168" t="s">
        <v>44</v>
      </c>
      <c r="C167" s="169" t="s">
        <v>187</v>
      </c>
      <c r="D167" s="64"/>
      <c r="E167" s="64"/>
      <c r="F167" s="64" t="s">
        <v>212</v>
      </c>
      <c r="G167" s="70" t="s">
        <v>487</v>
      </c>
      <c r="H167" s="67" t="s">
        <v>488</v>
      </c>
      <c r="I167" s="67"/>
    </row>
    <row r="168" spans="2:9" ht="39.950000000000003" customHeight="1">
      <c r="B168" s="168" t="s">
        <v>45</v>
      </c>
      <c r="C168" s="169" t="s">
        <v>188</v>
      </c>
      <c r="D168" s="64"/>
      <c r="E168" s="64"/>
      <c r="F168" s="64" t="s">
        <v>212</v>
      </c>
      <c r="G168" s="70" t="s">
        <v>487</v>
      </c>
      <c r="H168" s="67" t="s">
        <v>488</v>
      </c>
      <c r="I168" s="67"/>
    </row>
    <row r="169" spans="2:9" ht="39.950000000000003" customHeight="1">
      <c r="B169" s="168" t="s">
        <v>46</v>
      </c>
      <c r="C169" s="169" t="s">
        <v>365</v>
      </c>
      <c r="D169" s="64"/>
      <c r="E169" s="64"/>
      <c r="F169" s="90" t="s">
        <v>213</v>
      </c>
      <c r="G169" s="70" t="s">
        <v>487</v>
      </c>
      <c r="H169" s="67" t="s">
        <v>488</v>
      </c>
      <c r="I169" s="67"/>
    </row>
    <row r="170" spans="2:9" ht="39.950000000000003" customHeight="1">
      <c r="B170" s="168" t="s">
        <v>47</v>
      </c>
      <c r="C170" s="169" t="s">
        <v>189</v>
      </c>
      <c r="D170" s="64"/>
      <c r="E170" s="64"/>
      <c r="F170" s="90" t="s">
        <v>213</v>
      </c>
      <c r="G170" s="70" t="s">
        <v>487</v>
      </c>
      <c r="H170" s="67" t="s">
        <v>488</v>
      </c>
      <c r="I170" s="67"/>
    </row>
    <row r="171" spans="2:9" ht="39.950000000000003" customHeight="1">
      <c r="B171" s="168">
        <v>320</v>
      </c>
      <c r="C171" s="169" t="s">
        <v>190</v>
      </c>
      <c r="D171" s="64"/>
      <c r="E171" s="64"/>
      <c r="F171" s="64" t="s">
        <v>212</v>
      </c>
      <c r="G171" s="67" t="s">
        <v>489</v>
      </c>
      <c r="H171" s="67" t="s">
        <v>490</v>
      </c>
      <c r="I171" s="67"/>
    </row>
    <row r="172" spans="2:9" ht="39.950000000000003" customHeight="1">
      <c r="B172" s="168">
        <v>321</v>
      </c>
      <c r="C172" s="169" t="s">
        <v>191</v>
      </c>
      <c r="D172" s="64"/>
      <c r="E172" s="64"/>
      <c r="F172" s="64" t="s">
        <v>212</v>
      </c>
      <c r="G172" s="67" t="s">
        <v>491</v>
      </c>
      <c r="H172" s="67"/>
      <c r="I172" s="67" t="s">
        <v>492</v>
      </c>
    </row>
    <row r="173" spans="2:9" ht="39.950000000000003" customHeight="1">
      <c r="B173" s="168">
        <v>322</v>
      </c>
      <c r="C173" s="169" t="s">
        <v>192</v>
      </c>
      <c r="D173" s="64"/>
      <c r="E173" s="64"/>
      <c r="F173" s="64" t="s">
        <v>212</v>
      </c>
      <c r="G173" s="67" t="s">
        <v>493</v>
      </c>
      <c r="H173" s="67" t="s">
        <v>490</v>
      </c>
      <c r="I173" s="67"/>
    </row>
    <row r="174" spans="2:9" ht="39.950000000000003" customHeight="1">
      <c r="B174" s="172" t="s">
        <v>357</v>
      </c>
      <c r="C174" s="169" t="s">
        <v>361</v>
      </c>
      <c r="D174" s="64"/>
      <c r="E174" s="64"/>
      <c r="F174" s="64" t="s">
        <v>212</v>
      </c>
      <c r="G174" s="67" t="s">
        <v>494</v>
      </c>
      <c r="H174" s="67" t="s">
        <v>495</v>
      </c>
      <c r="I174" s="67"/>
    </row>
    <row r="175" spans="2:9" ht="39.950000000000003" customHeight="1">
      <c r="B175" s="172" t="s">
        <v>358</v>
      </c>
      <c r="C175" s="169" t="s">
        <v>362</v>
      </c>
      <c r="D175" s="64"/>
      <c r="E175" s="64"/>
      <c r="F175" s="64" t="s">
        <v>212</v>
      </c>
      <c r="G175" s="67" t="s">
        <v>494</v>
      </c>
      <c r="H175" s="67" t="s">
        <v>495</v>
      </c>
      <c r="I175" s="67"/>
    </row>
    <row r="176" spans="2:9" ht="39.950000000000003" customHeight="1">
      <c r="B176" s="172" t="s">
        <v>359</v>
      </c>
      <c r="C176" s="169" t="s">
        <v>364</v>
      </c>
      <c r="D176" s="64"/>
      <c r="E176" s="64"/>
      <c r="F176" s="90" t="s">
        <v>213</v>
      </c>
      <c r="G176" s="67" t="s">
        <v>494</v>
      </c>
      <c r="H176" s="67" t="s">
        <v>495</v>
      </c>
      <c r="I176" s="67"/>
    </row>
    <row r="177" spans="2:9" ht="39.950000000000003" customHeight="1">
      <c r="B177" s="172" t="s">
        <v>360</v>
      </c>
      <c r="C177" s="169" t="s">
        <v>363</v>
      </c>
      <c r="D177" s="64"/>
      <c r="E177" s="64"/>
      <c r="F177" s="90" t="s">
        <v>213</v>
      </c>
      <c r="G177" s="67" t="s">
        <v>494</v>
      </c>
      <c r="H177" s="67" t="s">
        <v>495</v>
      </c>
      <c r="I177" s="67"/>
    </row>
    <row r="178" spans="2:9" ht="39.950000000000003" customHeight="1">
      <c r="B178" s="172">
        <v>324</v>
      </c>
      <c r="C178" s="169" t="s">
        <v>372</v>
      </c>
      <c r="D178" s="64"/>
      <c r="E178" s="64"/>
      <c r="F178" s="90" t="s">
        <v>213</v>
      </c>
      <c r="G178" s="67" t="s">
        <v>496</v>
      </c>
      <c r="H178" s="67"/>
      <c r="I178" s="67"/>
    </row>
    <row r="179" spans="2:9" ht="39.950000000000003" customHeight="1">
      <c r="B179" s="172">
        <v>325</v>
      </c>
      <c r="C179" s="169" t="s">
        <v>371</v>
      </c>
      <c r="D179" s="64"/>
      <c r="E179" s="64"/>
      <c r="F179" s="90" t="s">
        <v>213</v>
      </c>
      <c r="G179" s="67" t="s">
        <v>497</v>
      </c>
      <c r="H179" s="67"/>
      <c r="I179" s="67"/>
    </row>
    <row r="180" spans="2:9" ht="39.950000000000003" customHeight="1">
      <c r="B180" s="172">
        <v>326</v>
      </c>
      <c r="C180" s="169" t="s">
        <v>370</v>
      </c>
      <c r="D180" s="64"/>
      <c r="E180" s="64"/>
      <c r="F180" s="90" t="s">
        <v>213</v>
      </c>
      <c r="G180" s="67" t="s">
        <v>498</v>
      </c>
      <c r="H180" s="67"/>
      <c r="I180" s="67"/>
    </row>
    <row r="181" spans="2:9" ht="39.950000000000003" customHeight="1">
      <c r="B181" s="172">
        <v>327</v>
      </c>
      <c r="C181" s="169" t="s">
        <v>369</v>
      </c>
      <c r="D181" s="64"/>
      <c r="E181" s="64"/>
      <c r="F181" s="90" t="s">
        <v>213</v>
      </c>
      <c r="G181" s="67" t="s">
        <v>499</v>
      </c>
      <c r="H181" s="67"/>
      <c r="I181" s="67" t="s">
        <v>500</v>
      </c>
    </row>
    <row r="182" spans="2:9" ht="39.950000000000003" customHeight="1">
      <c r="B182" s="172" t="s">
        <v>48</v>
      </c>
      <c r="C182" s="169" t="s">
        <v>305</v>
      </c>
      <c r="D182" s="64"/>
      <c r="E182" s="64"/>
      <c r="F182" s="64"/>
      <c r="G182" s="67"/>
      <c r="H182" s="67"/>
      <c r="I182" s="67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2"/>
  <dimension ref="A1:I26"/>
  <sheetViews>
    <sheetView topLeftCell="A29" zoomScale="110" zoomScaleNormal="110" workbookViewId="0">
      <selection activeCell="H35" sqref="H35"/>
    </sheetView>
  </sheetViews>
  <sheetFormatPr defaultRowHeight="44.45" customHeight="1"/>
  <cols>
    <col min="1" max="1" width="2.28515625" style="78" bestFit="1" customWidth="1"/>
    <col min="2" max="2" width="3.140625" style="73" bestFit="1" customWidth="1"/>
    <col min="3" max="3" width="8.28515625" style="75" customWidth="1"/>
    <col min="4" max="4" width="9.85546875" style="62" customWidth="1"/>
    <col min="5" max="5" width="9" style="62" customWidth="1"/>
    <col min="6" max="6" width="2.140625" style="62" customWidth="1"/>
    <col min="7" max="8" width="18.42578125" style="69" customWidth="1"/>
    <col min="9" max="9" width="28" style="69" customWidth="1"/>
    <col min="10" max="10" width="5" customWidth="1"/>
  </cols>
  <sheetData>
    <row r="1" spans="1:9" ht="19.5" customHeight="1" thickBot="1">
      <c r="A1" s="247"/>
      <c r="B1" s="247"/>
      <c r="C1" s="92">
        <f>'Plánovač KARTY'!Q2</f>
        <v>0</v>
      </c>
      <c r="D1" s="102">
        <f>'Plánovač KARTY'!AD2</f>
        <v>0</v>
      </c>
      <c r="E1" s="248" t="s">
        <v>246</v>
      </c>
      <c r="F1" s="248"/>
      <c r="G1" s="248"/>
      <c r="H1" s="248"/>
    </row>
    <row r="2" spans="1:9" ht="11.25" customHeight="1" thickBot="1">
      <c r="A2" s="76" t="s">
        <v>196</v>
      </c>
      <c r="B2" s="71" t="s">
        <v>245</v>
      </c>
      <c r="C2" s="74" t="s">
        <v>195</v>
      </c>
      <c r="D2" s="65"/>
      <c r="E2" s="65"/>
      <c r="F2" s="65"/>
      <c r="G2" s="79" t="s">
        <v>209</v>
      </c>
      <c r="H2" s="79" t="s">
        <v>210</v>
      </c>
      <c r="I2" s="79" t="s">
        <v>211</v>
      </c>
    </row>
    <row r="3" spans="1:9" ht="33" customHeight="1">
      <c r="A3" s="77">
        <f>'Plánovač KARTY'!AI3</f>
        <v>1</v>
      </c>
      <c r="B3" s="72" t="str">
        <f>'Plánovač KARTY'!AK3</f>
        <v>x</v>
      </c>
      <c r="C3" s="80" t="str">
        <f>'Plánovač KARTY'!AL3</f>
        <v>neobsazeno</v>
      </c>
      <c r="D3" s="63"/>
      <c r="E3" s="63"/>
      <c r="F3" s="63" t="str">
        <f>IFERROR(IF(VLOOKUP(B3,'Seznam karet'!B:I,5,0)=0,"",VLOOKUP(B3,'Seznam karet'!B:I,5,0)),"")</f>
        <v/>
      </c>
      <c r="G3" s="115" t="str">
        <f>IFERROR(IF(VLOOKUP(B3,'Seznam karet'!B:I,6,0)=0,"",VLOOKUP(B3,'Seznam karet'!B:I,6,0)),"")</f>
        <v/>
      </c>
      <c r="H3" s="115" t="str">
        <f>IFERROR(IF(VLOOKUP(B3,'Seznam karet'!B:I,7,0)=0,"",VLOOKUP(B3,'Seznam karet'!B:I,7,0)),"")</f>
        <v/>
      </c>
      <c r="I3" s="115" t="str">
        <f>IFERROR(IF(VLOOKUP(B3,'Seznam karet'!B:I,8,0)=0,"",VLOOKUP(B3,'Seznam karet'!B:I,8,0)),"")</f>
        <v/>
      </c>
    </row>
    <row r="4" spans="1:9" ht="33" customHeight="1">
      <c r="A4" s="77">
        <f>'Plánovač KARTY'!AI4</f>
        <v>2</v>
      </c>
      <c r="B4" s="72" t="str">
        <f>'Plánovač KARTY'!AK4</f>
        <v>x</v>
      </c>
      <c r="C4" s="80" t="str">
        <f>'Plánovač KARTY'!AL4</f>
        <v>neobsazeno</v>
      </c>
      <c r="D4" s="63"/>
      <c r="E4" s="63"/>
      <c r="F4" s="63" t="str">
        <f>IFERROR(IF(VLOOKUP(B4,'Seznam karet'!B:I,5,0)=0,"",VLOOKUP(B4,'Seznam karet'!B:I,5,0)),"")</f>
        <v/>
      </c>
      <c r="G4" s="115" t="str">
        <f>IFERROR(IF(VLOOKUP(B4,'Seznam karet'!B:I,6,0)=0,"",VLOOKUP(B4,'Seznam karet'!B:I,6,0)),"")</f>
        <v/>
      </c>
      <c r="H4" s="115" t="str">
        <f>IFERROR(IF(VLOOKUP(B4,'Seznam karet'!B:I,7,0)=0,"",VLOOKUP(B4,'Seznam karet'!B:I,7,0)),"")</f>
        <v/>
      </c>
      <c r="I4" s="115" t="str">
        <f>IFERROR(IF(VLOOKUP(B4,'Seznam karet'!B:I,8,0)=0,"",VLOOKUP(B4,'Seznam karet'!B:I,8,0)),"")</f>
        <v/>
      </c>
    </row>
    <row r="5" spans="1:9" ht="33" customHeight="1">
      <c r="A5" s="77">
        <f>'Plánovač KARTY'!AI5</f>
        <v>3</v>
      </c>
      <c r="B5" s="72" t="str">
        <f>'Plánovač KARTY'!AK5</f>
        <v>x</v>
      </c>
      <c r="C5" s="80" t="str">
        <f>'Plánovač KARTY'!AL5</f>
        <v>neobsazeno</v>
      </c>
      <c r="D5" s="63"/>
      <c r="E5" s="63"/>
      <c r="F5" s="63" t="str">
        <f>IFERROR(IF(VLOOKUP(B5,'Seznam karet'!B:I,5,0)=0,"",VLOOKUP(B5,'Seznam karet'!B:I,5,0)),"")</f>
        <v/>
      </c>
      <c r="G5" s="115" t="str">
        <f>IFERROR(IF(VLOOKUP(B5,'Seznam karet'!B:I,6,0)=0,"",VLOOKUP(B5,'Seznam karet'!B:I,6,0)),"")</f>
        <v/>
      </c>
      <c r="H5" s="115" t="str">
        <f>IFERROR(IF(VLOOKUP(B5,'Seznam karet'!B:I,7,0)=0,"",VLOOKUP(B5,'Seznam karet'!B:I,7,0)),"")</f>
        <v/>
      </c>
      <c r="I5" s="115" t="str">
        <f>IFERROR(IF(VLOOKUP(B5,'Seznam karet'!B:I,8,0)=0,"",VLOOKUP(B5,'Seznam karet'!B:I,8,0)),"")</f>
        <v/>
      </c>
    </row>
    <row r="6" spans="1:9" ht="33" customHeight="1">
      <c r="A6" s="77">
        <f>'Plánovač KARTY'!AI6</f>
        <v>4</v>
      </c>
      <c r="B6" s="72" t="str">
        <f>'Plánovač KARTY'!AK6</f>
        <v>x</v>
      </c>
      <c r="C6" s="80" t="str">
        <f>'Plánovač KARTY'!AL6</f>
        <v>neobsazeno</v>
      </c>
      <c r="D6" s="63"/>
      <c r="E6" s="63"/>
      <c r="F6" s="63" t="str">
        <f>IFERROR(IF(VLOOKUP(B6,'Seznam karet'!B:I,5,0)=0,"",VLOOKUP(B6,'Seznam karet'!B:I,5,0)),"")</f>
        <v/>
      </c>
      <c r="G6" s="115" t="str">
        <f>IFERROR(IF(VLOOKUP(B6,'Seznam karet'!B:I,6,0)=0,"",VLOOKUP(B6,'Seznam karet'!B:I,6,0)),"")</f>
        <v/>
      </c>
      <c r="H6" s="115" t="str">
        <f>IFERROR(IF(VLOOKUP(B6,'Seznam karet'!B:I,7,0)=0,"",VLOOKUP(B6,'Seznam karet'!B:I,7,0)),"")</f>
        <v/>
      </c>
      <c r="I6" s="115" t="str">
        <f>IFERROR(IF(VLOOKUP(B6,'Seznam karet'!B:I,8,0)=0,"",VLOOKUP(B6,'Seznam karet'!B:I,8,0)),"")</f>
        <v/>
      </c>
    </row>
    <row r="7" spans="1:9" ht="33" customHeight="1">
      <c r="A7" s="77">
        <f>'Plánovač KARTY'!AI7</f>
        <v>5</v>
      </c>
      <c r="B7" s="72" t="str">
        <f>'Plánovač KARTY'!AK7</f>
        <v>x</v>
      </c>
      <c r="C7" s="80" t="str">
        <f>'Plánovač KARTY'!AL7</f>
        <v>neobsazeno</v>
      </c>
      <c r="D7" s="63"/>
      <c r="E7" s="63"/>
      <c r="F7" s="63" t="str">
        <f>IFERROR(IF(VLOOKUP(B7,'Seznam karet'!B:I,5,0)=0,"",VLOOKUP(B7,'Seznam karet'!B:I,5,0)),"")</f>
        <v/>
      </c>
      <c r="G7" s="115" t="str">
        <f>IFERROR(IF(VLOOKUP(B7,'Seznam karet'!B:I,6,0)=0,"",VLOOKUP(B7,'Seznam karet'!B:I,6,0)),"")</f>
        <v/>
      </c>
      <c r="H7" s="115" t="str">
        <f>IFERROR(IF(VLOOKUP(B7,'Seznam karet'!B:I,7,0)=0,"",VLOOKUP(B7,'Seznam karet'!B:I,7,0)),"")</f>
        <v/>
      </c>
      <c r="I7" s="115" t="str">
        <f>IFERROR(IF(VLOOKUP(B7,'Seznam karet'!B:I,8,0)=0,"",VLOOKUP(B7,'Seznam karet'!B:I,8,0)),"")</f>
        <v/>
      </c>
    </row>
    <row r="8" spans="1:9" ht="33" customHeight="1">
      <c r="A8" s="77">
        <f>'Plánovač KARTY'!AI8</f>
        <v>6</v>
      </c>
      <c r="B8" s="72" t="str">
        <f>'Plánovač KARTY'!AK8</f>
        <v>x</v>
      </c>
      <c r="C8" s="80" t="str">
        <f>'Plánovač KARTY'!AL8</f>
        <v>neobsazeno</v>
      </c>
      <c r="D8" s="63"/>
      <c r="E8" s="63"/>
      <c r="F8" s="63" t="str">
        <f>IFERROR(IF(VLOOKUP(B8,'Seznam karet'!B:I,5,0)=0,"",VLOOKUP(B8,'Seznam karet'!B:I,5,0)),"")</f>
        <v/>
      </c>
      <c r="G8" s="115" t="str">
        <f>IFERROR(IF(VLOOKUP(B8,'Seznam karet'!B:I,6,0)=0,"",VLOOKUP(B8,'Seznam karet'!B:I,6,0)),"")</f>
        <v/>
      </c>
      <c r="H8" s="115" t="str">
        <f>IFERROR(IF(VLOOKUP(B8,'Seznam karet'!B:I,7,0)=0,"",VLOOKUP(B8,'Seznam karet'!B:I,7,0)),"")</f>
        <v/>
      </c>
      <c r="I8" s="115" t="str">
        <f>IFERROR(IF(VLOOKUP(B8,'Seznam karet'!B:I,8,0)=0,"",VLOOKUP(B8,'Seznam karet'!B:I,8,0)),"")</f>
        <v/>
      </c>
    </row>
    <row r="9" spans="1:9" ht="33" customHeight="1">
      <c r="A9" s="77">
        <f>'Plánovač KARTY'!AI9</f>
        <v>7</v>
      </c>
      <c r="B9" s="72" t="str">
        <f>'Plánovač KARTY'!AK9</f>
        <v>x</v>
      </c>
      <c r="C9" s="80" t="str">
        <f>'Plánovač KARTY'!AL9</f>
        <v>neobsazeno</v>
      </c>
      <c r="D9" s="63"/>
      <c r="E9" s="63"/>
      <c r="F9" s="63" t="str">
        <f>IFERROR(IF(VLOOKUP(B9,'Seznam karet'!B:I,5,0)=0,"",VLOOKUP(B9,'Seznam karet'!B:I,5,0)),"")</f>
        <v/>
      </c>
      <c r="G9" s="115" t="str">
        <f>IFERROR(IF(VLOOKUP(B9,'Seznam karet'!B:I,6,0)=0,"",VLOOKUP(B9,'Seznam karet'!B:I,6,0)),"")</f>
        <v/>
      </c>
      <c r="H9" s="115" t="str">
        <f>IFERROR(IF(VLOOKUP(B9,'Seznam karet'!B:I,7,0)=0,"",VLOOKUP(B9,'Seznam karet'!B:I,7,0)),"")</f>
        <v/>
      </c>
      <c r="I9" s="115" t="str">
        <f>IFERROR(IF(VLOOKUP(B9,'Seznam karet'!B:I,8,0)=0,"",VLOOKUP(B9,'Seznam karet'!B:I,8,0)),"")</f>
        <v/>
      </c>
    </row>
    <row r="10" spans="1:9" ht="33" customHeight="1">
      <c r="A10" s="77">
        <f>'Plánovač KARTY'!AI10</f>
        <v>8</v>
      </c>
      <c r="B10" s="72" t="str">
        <f>'Plánovač KARTY'!AK10</f>
        <v>x</v>
      </c>
      <c r="C10" s="80" t="str">
        <f>'Plánovač KARTY'!AL10</f>
        <v>neobsazeno</v>
      </c>
      <c r="D10" s="63"/>
      <c r="E10" s="63"/>
      <c r="F10" s="63" t="str">
        <f>IFERROR(IF(VLOOKUP(B10,'Seznam karet'!B:I,5,0)=0,"",VLOOKUP(B10,'Seznam karet'!B:I,5,0)),"")</f>
        <v/>
      </c>
      <c r="G10" s="115" t="str">
        <f>IFERROR(IF(VLOOKUP(B10,'Seznam karet'!B:I,6,0)=0,"",VLOOKUP(B10,'Seznam karet'!B:I,6,0)),"")</f>
        <v/>
      </c>
      <c r="H10" s="115" t="str">
        <f>IFERROR(IF(VLOOKUP(B10,'Seznam karet'!B:I,7,0)=0,"",VLOOKUP(B10,'Seznam karet'!B:I,7,0)),"")</f>
        <v/>
      </c>
      <c r="I10" s="115" t="str">
        <f>IFERROR(IF(VLOOKUP(B10,'Seznam karet'!B:I,8,0)=0,"",VLOOKUP(B10,'Seznam karet'!B:I,8,0)),"")</f>
        <v/>
      </c>
    </row>
    <row r="11" spans="1:9" ht="33" customHeight="1">
      <c r="A11" s="77">
        <f>'Plánovač KARTY'!AI11</f>
        <v>9</v>
      </c>
      <c r="B11" s="72" t="str">
        <f>'Plánovač KARTY'!AK11</f>
        <v>x</v>
      </c>
      <c r="C11" s="80" t="str">
        <f>'Plánovač KARTY'!AL11</f>
        <v>neobsazeno</v>
      </c>
      <c r="D11" s="63"/>
      <c r="E11" s="63"/>
      <c r="F11" s="63" t="str">
        <f>IFERROR(IF(VLOOKUP(B11,'Seznam karet'!B:I,5,0)=0,"",VLOOKUP(B11,'Seznam karet'!B:I,5,0)),"")</f>
        <v/>
      </c>
      <c r="G11" s="115" t="str">
        <f>IFERROR(IF(VLOOKUP(B11,'Seznam karet'!B:I,6,0)=0,"",VLOOKUP(B11,'Seznam karet'!B:I,6,0)),"")</f>
        <v/>
      </c>
      <c r="H11" s="115" t="str">
        <f>IFERROR(IF(VLOOKUP(B11,'Seznam karet'!B:I,7,0)=0,"",VLOOKUP(B11,'Seznam karet'!B:I,7,0)),"")</f>
        <v/>
      </c>
      <c r="I11" s="115" t="str">
        <f>IFERROR(IF(VLOOKUP(B11,'Seznam karet'!B:I,8,0)=0,"",VLOOKUP(B11,'Seznam karet'!B:I,8,0)),"")</f>
        <v/>
      </c>
    </row>
    <row r="12" spans="1:9" ht="33" customHeight="1">
      <c r="A12" s="77">
        <f>'Plánovač KARTY'!AI12</f>
        <v>10</v>
      </c>
      <c r="B12" s="72" t="str">
        <f>'Plánovač KARTY'!AK12</f>
        <v>x</v>
      </c>
      <c r="C12" s="80" t="str">
        <f>'Plánovač KARTY'!AL12</f>
        <v>neobsazeno</v>
      </c>
      <c r="D12" s="63"/>
      <c r="E12" s="63"/>
      <c r="F12" s="63" t="str">
        <f>IFERROR(IF(VLOOKUP(B12,'Seznam karet'!B:I,5,0)=0,"",VLOOKUP(B12,'Seznam karet'!B:I,5,0)),"")</f>
        <v/>
      </c>
      <c r="G12" s="115" t="str">
        <f>IFERROR(IF(VLOOKUP(B12,'Seznam karet'!B:I,6,0)=0,"",VLOOKUP(B12,'Seznam karet'!B:I,6,0)),"")</f>
        <v/>
      </c>
      <c r="H12" s="115" t="str">
        <f>IFERROR(IF(VLOOKUP(B12,'Seznam karet'!B:I,7,0)=0,"",VLOOKUP(B12,'Seznam karet'!B:I,7,0)),"")</f>
        <v/>
      </c>
      <c r="I12" s="115" t="str">
        <f>IFERROR(IF(VLOOKUP(B12,'Seznam karet'!B:I,8,0)=0,"",VLOOKUP(B12,'Seznam karet'!B:I,8,0)),"")</f>
        <v/>
      </c>
    </row>
    <row r="13" spans="1:9" ht="33" customHeight="1">
      <c r="A13" s="77">
        <f>'Plánovač KARTY'!AI13</f>
        <v>11</v>
      </c>
      <c r="B13" s="72" t="str">
        <f>'Plánovač KARTY'!AK13</f>
        <v>x</v>
      </c>
      <c r="C13" s="80" t="str">
        <f>'Plánovač KARTY'!AL13</f>
        <v>neobsazeno</v>
      </c>
      <c r="D13" s="63"/>
      <c r="E13" s="63"/>
      <c r="F13" s="63" t="str">
        <f>IFERROR(IF(VLOOKUP(B13,'Seznam karet'!B:I,5,0)=0,"",VLOOKUP(B13,'Seznam karet'!B:I,5,0)),"")</f>
        <v/>
      </c>
      <c r="G13" s="115" t="str">
        <f>IFERROR(IF(VLOOKUP(B13,'Seznam karet'!B:I,6,0)=0,"",VLOOKUP(B13,'Seznam karet'!B:I,6,0)),"")</f>
        <v/>
      </c>
      <c r="H13" s="115" t="str">
        <f>IFERROR(IF(VLOOKUP(B13,'Seznam karet'!B:I,7,0)=0,"",VLOOKUP(B13,'Seznam karet'!B:I,7,0)),"")</f>
        <v/>
      </c>
      <c r="I13" s="115" t="str">
        <f>IFERROR(IF(VLOOKUP(B13,'Seznam karet'!B:I,8,0)=0,"",VLOOKUP(B13,'Seznam karet'!B:I,8,0)),"")</f>
        <v/>
      </c>
    </row>
    <row r="14" spans="1:9" ht="33" customHeight="1">
      <c r="A14" s="77">
        <f>'Plánovač KARTY'!AI14</f>
        <v>12</v>
      </c>
      <c r="B14" s="72" t="str">
        <f>'Plánovač KARTY'!AK14</f>
        <v>x</v>
      </c>
      <c r="C14" s="80" t="str">
        <f>'Plánovač KARTY'!AL14</f>
        <v>neobsazeno</v>
      </c>
      <c r="D14" s="63"/>
      <c r="E14" s="63"/>
      <c r="F14" s="63" t="str">
        <f>IFERROR(IF(VLOOKUP(B14,'Seznam karet'!B:I,5,0)=0,"",VLOOKUP(B14,'Seznam karet'!B:I,5,0)),"")</f>
        <v/>
      </c>
      <c r="G14" s="115" t="str">
        <f>IFERROR(IF(VLOOKUP(B14,'Seznam karet'!B:I,6,0)=0,"",VLOOKUP(B14,'Seznam karet'!B:I,6,0)),"")</f>
        <v/>
      </c>
      <c r="H14" s="115" t="str">
        <f>IFERROR(IF(VLOOKUP(B14,'Seznam karet'!B:I,7,0)=0,"",VLOOKUP(B14,'Seznam karet'!B:I,7,0)),"")</f>
        <v/>
      </c>
      <c r="I14" s="115" t="str">
        <f>IFERROR(IF(VLOOKUP(B14,'Seznam karet'!B:I,8,0)=0,"",VLOOKUP(B14,'Seznam karet'!B:I,8,0)),"")</f>
        <v/>
      </c>
    </row>
    <row r="15" spans="1:9" ht="33" customHeight="1">
      <c r="A15" s="77">
        <f>'Plánovač KARTY'!AI15</f>
        <v>13</v>
      </c>
      <c r="B15" s="72" t="str">
        <f>'Plánovač KARTY'!AK15</f>
        <v>x</v>
      </c>
      <c r="C15" s="80" t="str">
        <f>'Plánovač KARTY'!AL15</f>
        <v>neobsazeno</v>
      </c>
      <c r="D15" s="63"/>
      <c r="E15" s="63"/>
      <c r="F15" s="63" t="str">
        <f>IFERROR(IF(VLOOKUP(B15,'Seznam karet'!B:I,5,0)=0,"",VLOOKUP(B15,'Seznam karet'!B:I,5,0)),"")</f>
        <v/>
      </c>
      <c r="G15" s="115" t="str">
        <f>IFERROR(IF(VLOOKUP(B15,'Seznam karet'!B:I,6,0)=0,"",VLOOKUP(B15,'Seznam karet'!B:I,6,0)),"")</f>
        <v/>
      </c>
      <c r="H15" s="115" t="str">
        <f>IFERROR(IF(VLOOKUP(B15,'Seznam karet'!B:I,7,0)=0,"",VLOOKUP(B15,'Seznam karet'!B:I,7,0)),"")</f>
        <v/>
      </c>
      <c r="I15" s="115" t="str">
        <f>IFERROR(IF(VLOOKUP(B15,'Seznam karet'!B:I,8,0)=0,"",VLOOKUP(B15,'Seznam karet'!B:I,8,0)),"")</f>
        <v/>
      </c>
    </row>
    <row r="16" spans="1:9" ht="33" customHeight="1">
      <c r="A16" s="77">
        <f>'Plánovač KARTY'!AI16</f>
        <v>14</v>
      </c>
      <c r="B16" s="72" t="str">
        <f>'Plánovač KARTY'!AK16</f>
        <v>x</v>
      </c>
      <c r="C16" s="80" t="str">
        <f>'Plánovač KARTY'!AL16</f>
        <v>neobsazeno</v>
      </c>
      <c r="D16" s="63"/>
      <c r="E16" s="63"/>
      <c r="F16" s="63" t="str">
        <f>IFERROR(IF(VLOOKUP(B16,'Seznam karet'!B:I,5,0)=0,"",VLOOKUP(B16,'Seznam karet'!B:I,5,0)),"")</f>
        <v/>
      </c>
      <c r="G16" s="115" t="str">
        <f>IFERROR(IF(VLOOKUP(B16,'Seznam karet'!B:I,6,0)=0,"",VLOOKUP(B16,'Seznam karet'!B:I,6,0)),"")</f>
        <v/>
      </c>
      <c r="H16" s="115" t="str">
        <f>IFERROR(IF(VLOOKUP(B16,'Seznam karet'!B:I,7,0)=0,"",VLOOKUP(B16,'Seznam karet'!B:I,7,0)),"")</f>
        <v/>
      </c>
      <c r="I16" s="115" t="str">
        <f>IFERROR(IF(VLOOKUP(B16,'Seznam karet'!B:I,8,0)=0,"",VLOOKUP(B16,'Seznam karet'!B:I,8,0)),"")</f>
        <v/>
      </c>
    </row>
    <row r="17" spans="1:9" ht="33" customHeight="1">
      <c r="A17" s="77">
        <f>'Plánovač KARTY'!AI17</f>
        <v>15</v>
      </c>
      <c r="B17" s="72" t="str">
        <f>'Plánovač KARTY'!AK17</f>
        <v>x</v>
      </c>
      <c r="C17" s="80" t="str">
        <f>'Plánovač KARTY'!AL17</f>
        <v>neobsazeno</v>
      </c>
      <c r="D17" s="63"/>
      <c r="E17" s="63"/>
      <c r="F17" s="63" t="str">
        <f>IFERROR(IF(VLOOKUP(B17,'Seznam karet'!B:I,5,0)=0,"",VLOOKUP(B17,'Seznam karet'!B:I,5,0)),"")</f>
        <v/>
      </c>
      <c r="G17" s="115" t="str">
        <f>IFERROR(IF(VLOOKUP(B17,'Seznam karet'!B:I,6,0)=0,"",VLOOKUP(B17,'Seznam karet'!B:I,6,0)),"")</f>
        <v/>
      </c>
      <c r="H17" s="115" t="str">
        <f>IFERROR(IF(VLOOKUP(B17,'Seznam karet'!B:I,7,0)=0,"",VLOOKUP(B17,'Seznam karet'!B:I,7,0)),"")</f>
        <v/>
      </c>
      <c r="I17" s="115" t="str">
        <f>IFERROR(IF(VLOOKUP(B17,'Seznam karet'!B:I,8,0)=0,"",VLOOKUP(B17,'Seznam karet'!B:I,8,0)),"")</f>
        <v/>
      </c>
    </row>
    <row r="18" spans="1:9" ht="33" customHeight="1">
      <c r="A18" s="77">
        <f>'Plánovač KARTY'!AI18</f>
        <v>16</v>
      </c>
      <c r="B18" s="72" t="str">
        <f>'Plánovač KARTY'!AK18</f>
        <v>x</v>
      </c>
      <c r="C18" s="80" t="str">
        <f>'Plánovač KARTY'!AL18</f>
        <v>neobsazeno</v>
      </c>
      <c r="D18" s="63"/>
      <c r="E18" s="63"/>
      <c r="F18" s="63" t="str">
        <f>IFERROR(IF(VLOOKUP(B18,'Seznam karet'!B:I,5,0)=0,"",VLOOKUP(B18,'Seznam karet'!B:I,5,0)),"")</f>
        <v/>
      </c>
      <c r="G18" s="115" t="str">
        <f>IFERROR(IF(VLOOKUP(B18,'Seznam karet'!B:I,6,0)=0,"",VLOOKUP(B18,'Seznam karet'!B:I,6,0)),"")</f>
        <v/>
      </c>
      <c r="H18" s="115" t="str">
        <f>IFERROR(IF(VLOOKUP(B18,'Seznam karet'!B:I,7,0)=0,"",VLOOKUP(B18,'Seznam karet'!B:I,7,0)),"")</f>
        <v/>
      </c>
      <c r="I18" s="115" t="str">
        <f>IFERROR(IF(VLOOKUP(B18,'Seznam karet'!B:I,8,0)=0,"",VLOOKUP(B18,'Seznam karet'!B:I,8,0)),"")</f>
        <v/>
      </c>
    </row>
    <row r="19" spans="1:9" ht="33" customHeight="1">
      <c r="A19" s="77">
        <f>'Plánovač KARTY'!AI19</f>
        <v>17</v>
      </c>
      <c r="B19" s="72" t="str">
        <f>'Plánovač KARTY'!AK19</f>
        <v>x</v>
      </c>
      <c r="C19" s="80" t="str">
        <f>'Plánovač KARTY'!AL19</f>
        <v>neobsazeno</v>
      </c>
      <c r="D19" s="63"/>
      <c r="E19" s="63"/>
      <c r="F19" s="63" t="str">
        <f>IFERROR(IF(VLOOKUP(B19,'Seznam karet'!B:I,5,0)=0,"",VLOOKUP(B19,'Seznam karet'!B:I,5,0)),"")</f>
        <v/>
      </c>
      <c r="G19" s="115" t="str">
        <f>IFERROR(IF(VLOOKUP(B19,'Seznam karet'!B:I,6,0)=0,"",VLOOKUP(B19,'Seznam karet'!B:I,6,0)),"")</f>
        <v/>
      </c>
      <c r="H19" s="115" t="str">
        <f>IFERROR(IF(VLOOKUP(B19,'Seznam karet'!B:I,7,0)=0,"",VLOOKUP(B19,'Seznam karet'!B:I,7,0)),"")</f>
        <v/>
      </c>
      <c r="I19" s="115" t="str">
        <f>IFERROR(IF(VLOOKUP(B19,'Seznam karet'!B:I,8,0)=0,"",VLOOKUP(B19,'Seznam karet'!B:I,8,0)),"")</f>
        <v/>
      </c>
    </row>
    <row r="20" spans="1:9" ht="33" customHeight="1">
      <c r="A20" s="77">
        <f>'Plánovač KARTY'!AI20</f>
        <v>18</v>
      </c>
      <c r="B20" s="72" t="str">
        <f>'Plánovač KARTY'!AK20</f>
        <v>x</v>
      </c>
      <c r="C20" s="80" t="str">
        <f>'Plánovač KARTY'!AL20</f>
        <v>neobsazeno</v>
      </c>
      <c r="D20" s="63"/>
      <c r="E20" s="63"/>
      <c r="F20" s="63" t="str">
        <f>IFERROR(IF(VLOOKUP(B20,'Seznam karet'!B:I,5,0)=0,"",VLOOKUP(B20,'Seznam karet'!B:I,5,0)),"")</f>
        <v/>
      </c>
      <c r="G20" s="115" t="str">
        <f>IFERROR(IF(VLOOKUP(B20,'Seznam karet'!B:I,6,0)=0,"",VLOOKUP(B20,'Seznam karet'!B:I,6,0)),"")</f>
        <v/>
      </c>
      <c r="H20" s="115" t="str">
        <f>IFERROR(IF(VLOOKUP(B20,'Seznam karet'!B:I,7,0)=0,"",VLOOKUP(B20,'Seznam karet'!B:I,7,0)),"")</f>
        <v/>
      </c>
      <c r="I20" s="115" t="str">
        <f>IFERROR(IF(VLOOKUP(B20,'Seznam karet'!B:I,8,0)=0,"",VLOOKUP(B20,'Seznam karet'!B:I,8,0)),"")</f>
        <v/>
      </c>
    </row>
    <row r="21" spans="1:9" ht="33" customHeight="1">
      <c r="A21" s="77">
        <f>'Plánovač KARTY'!AI21</f>
        <v>19</v>
      </c>
      <c r="B21" s="72" t="str">
        <f>'Plánovač KARTY'!AK21</f>
        <v>x</v>
      </c>
      <c r="C21" s="80" t="str">
        <f>'Plánovač KARTY'!AL21</f>
        <v>neobsazeno</v>
      </c>
      <c r="D21" s="63"/>
      <c r="E21" s="63"/>
      <c r="F21" s="63" t="str">
        <f>IFERROR(IF(VLOOKUP(B21,'Seznam karet'!B:I,5,0)=0,"",VLOOKUP(B21,'Seznam karet'!B:I,5,0)),"")</f>
        <v/>
      </c>
      <c r="G21" s="115" t="str">
        <f>IFERROR(IF(VLOOKUP(B21,'Seznam karet'!B:I,6,0)=0,"",VLOOKUP(B21,'Seznam karet'!B:I,6,0)),"")</f>
        <v/>
      </c>
      <c r="H21" s="115" t="str">
        <f>IFERROR(IF(VLOOKUP(B21,'Seznam karet'!B:I,7,0)=0,"",VLOOKUP(B21,'Seznam karet'!B:I,7,0)),"")</f>
        <v/>
      </c>
      <c r="I21" s="115" t="str">
        <f>IFERROR(IF(VLOOKUP(B21,'Seznam karet'!B:I,8,0)=0,"",VLOOKUP(B21,'Seznam karet'!B:I,8,0)),"")</f>
        <v/>
      </c>
    </row>
    <row r="22" spans="1:9" ht="33" customHeight="1">
      <c r="A22" s="77">
        <f>'Plánovač KARTY'!AI22</f>
        <v>20</v>
      </c>
      <c r="B22" s="72" t="str">
        <f>'Plánovač KARTY'!AK22</f>
        <v>x</v>
      </c>
      <c r="C22" s="80" t="str">
        <f>'Plánovač KARTY'!AL22</f>
        <v>neobsazeno</v>
      </c>
      <c r="D22" s="63"/>
      <c r="E22" s="63"/>
      <c r="F22" s="63" t="str">
        <f>IFERROR(IF(VLOOKUP(B22,'Seznam karet'!B:I,5,0)=0,"",VLOOKUP(B22,'Seznam karet'!B:I,5,0)),"")</f>
        <v/>
      </c>
      <c r="G22" s="115" t="str">
        <f>IFERROR(IF(VLOOKUP(B22,'Seznam karet'!B:I,6,0)=0,"",VLOOKUP(B22,'Seznam karet'!B:I,6,0)),"")</f>
        <v/>
      </c>
      <c r="H22" s="115" t="str">
        <f>IFERROR(IF(VLOOKUP(B22,'Seznam karet'!B:I,7,0)=0,"",VLOOKUP(B22,'Seznam karet'!B:I,7,0)),"")</f>
        <v/>
      </c>
      <c r="I22" s="115" t="str">
        <f>IFERROR(IF(VLOOKUP(B22,'Seznam karet'!B:I,8,0)=0,"",VLOOKUP(B22,'Seznam karet'!B:I,8,0)),"")</f>
        <v/>
      </c>
    </row>
    <row r="23" spans="1:9" ht="33" customHeight="1">
      <c r="A23" s="77">
        <f>'Plánovač KARTY'!AI23</f>
        <v>21</v>
      </c>
      <c r="B23" s="72" t="str">
        <f>'Plánovač KARTY'!AK23</f>
        <v>x</v>
      </c>
      <c r="C23" s="80" t="str">
        <f>'Plánovač KARTY'!AL23</f>
        <v>neobsazeno</v>
      </c>
      <c r="D23" s="63"/>
      <c r="E23" s="63"/>
      <c r="F23" s="63" t="str">
        <f>IFERROR(IF(VLOOKUP(B23,'Seznam karet'!B:I,5,0)=0,"",VLOOKUP(B23,'Seznam karet'!B:I,5,0)),"")</f>
        <v/>
      </c>
      <c r="G23" s="115" t="str">
        <f>IFERROR(IF(VLOOKUP(B23,'Seznam karet'!B:I,6,0)=0,"",VLOOKUP(B23,'Seznam karet'!B:I,6,0)),"")</f>
        <v/>
      </c>
      <c r="H23" s="115" t="str">
        <f>IFERROR(IF(VLOOKUP(B23,'Seznam karet'!B:I,7,0)=0,"",VLOOKUP(B23,'Seznam karet'!B:I,7,0)),"")</f>
        <v/>
      </c>
      <c r="I23" s="115" t="str">
        <f>IFERROR(IF(VLOOKUP(B23,'Seznam karet'!B:I,8,0)=0,"",VLOOKUP(B23,'Seznam karet'!B:I,8,0)),"")</f>
        <v/>
      </c>
    </row>
    <row r="24" spans="1:9" ht="33" customHeight="1">
      <c r="A24" s="77">
        <f>'Plánovač KARTY'!AI24</f>
        <v>22</v>
      </c>
      <c r="B24" s="72" t="str">
        <f>'Plánovač KARTY'!AK24</f>
        <v>x</v>
      </c>
      <c r="C24" s="80" t="str">
        <f>'Plánovač KARTY'!AL24</f>
        <v>neobsazeno</v>
      </c>
      <c r="D24" s="63"/>
      <c r="E24" s="63"/>
      <c r="F24" s="63" t="str">
        <f>IFERROR(IF(VLOOKUP(B24,'Seznam karet'!B:I,5,0)=0,"",VLOOKUP(B24,'Seznam karet'!B:I,5,0)),"")</f>
        <v/>
      </c>
      <c r="G24" s="115" t="str">
        <f>IFERROR(IF(VLOOKUP(B24,'Seznam karet'!B:I,6,0)=0,"",VLOOKUP(B24,'Seznam karet'!B:I,6,0)),"")</f>
        <v/>
      </c>
      <c r="H24" s="115" t="str">
        <f>IFERROR(IF(VLOOKUP(B24,'Seznam karet'!B:I,7,0)=0,"",VLOOKUP(B24,'Seznam karet'!B:I,7,0)),"")</f>
        <v/>
      </c>
      <c r="I24" s="115" t="str">
        <f>IFERROR(IF(VLOOKUP(B24,'Seznam karet'!B:I,8,0)=0,"",VLOOKUP(B24,'Seznam karet'!B:I,8,0)),"")</f>
        <v/>
      </c>
    </row>
    <row r="25" spans="1:9" ht="33" customHeight="1">
      <c r="A25" s="77">
        <f>'Plánovač KARTY'!AI25</f>
        <v>23</v>
      </c>
      <c r="B25" s="72" t="str">
        <f>'Plánovač KARTY'!AK25</f>
        <v>x</v>
      </c>
      <c r="C25" s="80" t="str">
        <f>'Plánovač KARTY'!AL25</f>
        <v>neobsazeno</v>
      </c>
      <c r="D25" s="63"/>
      <c r="E25" s="63"/>
      <c r="F25" s="63" t="str">
        <f>IFERROR(IF(VLOOKUP(B25,'Seznam karet'!B:I,5,0)=0,"",VLOOKUP(B25,'Seznam karet'!B:I,5,0)),"")</f>
        <v/>
      </c>
      <c r="G25" s="115" t="str">
        <f>IFERROR(IF(VLOOKUP(B25,'Seznam karet'!B:I,6,0)=0,"",VLOOKUP(B25,'Seznam karet'!B:I,6,0)),"")</f>
        <v/>
      </c>
      <c r="H25" s="115" t="str">
        <f>IFERROR(IF(VLOOKUP(B25,'Seznam karet'!B:I,7,0)=0,"",VLOOKUP(B25,'Seznam karet'!B:I,7,0)),"")</f>
        <v/>
      </c>
      <c r="I25" s="115" t="str">
        <f>IFERROR(IF(VLOOKUP(B25,'Seznam karet'!B:I,8,0)=0,"",VLOOKUP(B25,'Seznam karet'!B:I,8,0)),"")</f>
        <v/>
      </c>
    </row>
    <row r="26" spans="1:9" ht="33" customHeight="1">
      <c r="A26" s="77">
        <f>'Plánovač KARTY'!AI26</f>
        <v>24</v>
      </c>
      <c r="B26" s="72" t="str">
        <f>'Plánovač KARTY'!AK26</f>
        <v>x</v>
      </c>
      <c r="C26" s="80" t="str">
        <f>'Plánovač KARTY'!AL26</f>
        <v>neobsazeno</v>
      </c>
      <c r="D26" s="63"/>
      <c r="E26" s="63"/>
      <c r="F26" s="63" t="str">
        <f>IFERROR(IF(VLOOKUP(B26,'Seznam karet'!B:I,5,0)=0,"",VLOOKUP(B26,'Seznam karet'!B:I,5,0)),"")</f>
        <v/>
      </c>
      <c r="G26" s="115" t="str">
        <f>IFERROR(IF(VLOOKUP(B26,'Seznam karet'!B:I,6,0)=0,"",VLOOKUP(B26,'Seznam karet'!B:I,6,0)),"")</f>
        <v/>
      </c>
      <c r="H26" s="115" t="str">
        <f>IFERROR(IF(VLOOKUP(B26,'Seznam karet'!B:I,7,0)=0,"",VLOOKUP(B26,'Seznam karet'!B:I,7,0)),"")</f>
        <v/>
      </c>
      <c r="I26" s="115" t="str">
        <f>IFERROR(IF(VLOOKUP(B26,'Seznam karet'!B:I,8,0)=0,"",VLOOKUP(B26,'Seznam karet'!B:I,8,0)),"")</f>
        <v/>
      </c>
    </row>
  </sheetData>
  <mergeCells count="2">
    <mergeCell ref="A1:B1"/>
    <mergeCell ref="E1:H1"/>
  </mergeCells>
  <pageMargins left="0.19685039370078741" right="0.19685039370078741" top="0.15748031496062992" bottom="0.23622047244094491" header="0.15748031496062992" footer="0.1574803149606299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4"/>
  <dimension ref="B1:Z43"/>
  <sheetViews>
    <sheetView tabSelected="1" zoomScale="90" zoomScaleNormal="90" workbookViewId="0">
      <selection activeCell="T26" sqref="T26"/>
    </sheetView>
  </sheetViews>
  <sheetFormatPr defaultColWidth="9.140625" defaultRowHeight="15"/>
  <cols>
    <col min="1" max="1" width="1" style="81" customWidth="1"/>
    <col min="2" max="2" width="4.28515625" style="81" customWidth="1"/>
    <col min="3" max="3" width="8.85546875" style="81" customWidth="1"/>
    <col min="4" max="4" width="2.140625" style="81" customWidth="1"/>
    <col min="5" max="6" width="9.140625" style="81"/>
    <col min="7" max="7" width="7.7109375" style="81" customWidth="1"/>
    <col min="8" max="8" width="4.42578125" style="81" customWidth="1"/>
    <col min="9" max="9" width="2.28515625" style="81" customWidth="1"/>
    <col min="10" max="10" width="0.85546875" style="81" customWidth="1"/>
    <col min="11" max="11" width="3.5703125" style="81" customWidth="1"/>
    <col min="12" max="12" width="7" style="81" customWidth="1"/>
    <col min="13" max="13" width="0.5703125" style="81" customWidth="1"/>
    <col min="14" max="14" width="11.140625" style="81" customWidth="1"/>
    <col min="15" max="15" width="0.5703125" style="81" customWidth="1"/>
    <col min="16" max="16" width="9.140625" style="81"/>
    <col min="17" max="17" width="10.7109375" style="81" customWidth="1"/>
    <col min="18" max="18" width="7.28515625" style="81" customWidth="1"/>
    <col min="19" max="19" width="0.5703125" style="81" customWidth="1"/>
    <col min="20" max="16384" width="9.140625" style="81"/>
  </cols>
  <sheetData>
    <row r="1" spans="2:26" ht="2.25" customHeight="1"/>
    <row r="2" spans="2:26" ht="21.75" customHeight="1">
      <c r="C2" s="288" t="s">
        <v>267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</row>
    <row r="3" spans="2:26" ht="3" customHeight="1">
      <c r="C3" s="82"/>
    </row>
    <row r="4" spans="2:26" ht="21.75" customHeight="1">
      <c r="B4" s="289" t="s">
        <v>55</v>
      </c>
      <c r="C4" s="289"/>
      <c r="D4" s="290">
        <f>'Plánovač KARTY'!K2</f>
        <v>0</v>
      </c>
      <c r="E4" s="291"/>
      <c r="F4" s="291"/>
      <c r="G4" s="291"/>
      <c r="H4" s="291"/>
      <c r="I4" s="292"/>
      <c r="K4" s="293" t="s">
        <v>247</v>
      </c>
      <c r="L4" s="293"/>
      <c r="M4" s="83"/>
      <c r="N4" s="294">
        <f>'ASISTENT BODOVANI'!D1</f>
        <v>0</v>
      </c>
      <c r="O4" s="295"/>
      <c r="P4" s="296"/>
      <c r="Q4" s="83"/>
      <c r="R4" s="83"/>
      <c r="V4" s="249"/>
      <c r="W4" s="249"/>
      <c r="X4" s="249"/>
      <c r="Y4" s="249"/>
      <c r="Z4" s="249"/>
    </row>
    <row r="5" spans="2:26" ht="3.75" customHeight="1"/>
    <row r="6" spans="2:26" ht="20.100000000000001" customHeight="1">
      <c r="B6" s="297" t="s">
        <v>248</v>
      </c>
      <c r="C6" s="297"/>
      <c r="D6" s="298">
        <f>'Plánovač KARTY'!T2</f>
        <v>0</v>
      </c>
      <c r="E6" s="299"/>
      <c r="F6" s="299"/>
      <c r="G6" s="299"/>
      <c r="H6" s="299"/>
      <c r="I6" s="300"/>
      <c r="K6" s="301" t="s">
        <v>50</v>
      </c>
      <c r="L6" s="301"/>
      <c r="N6" s="89" t="s">
        <v>249</v>
      </c>
      <c r="Q6" s="84"/>
    </row>
    <row r="7" spans="2:26" ht="3" customHeight="1">
      <c r="B7" s="85"/>
      <c r="C7" s="86"/>
    </row>
    <row r="8" spans="2:26" ht="20.100000000000001" customHeight="1">
      <c r="B8" s="297" t="s">
        <v>250</v>
      </c>
      <c r="C8" s="297"/>
      <c r="D8" s="302"/>
      <c r="E8" s="291"/>
      <c r="F8" s="291"/>
      <c r="G8" s="291"/>
      <c r="H8" s="291"/>
      <c r="I8" s="292"/>
      <c r="K8" s="303">
        <f>'ASISTENT BODOVANI'!C1</f>
        <v>0</v>
      </c>
      <c r="L8" s="304"/>
      <c r="N8" s="87"/>
      <c r="P8" s="305" t="s">
        <v>251</v>
      </c>
      <c r="Q8" s="306"/>
      <c r="R8" s="307"/>
    </row>
    <row r="9" spans="2:26" ht="3" customHeight="1">
      <c r="B9" s="85"/>
      <c r="C9" s="86"/>
      <c r="P9" s="308"/>
      <c r="Q9" s="309"/>
      <c r="R9" s="310"/>
    </row>
    <row r="10" spans="2:26" ht="20.100000000000001" customHeight="1">
      <c r="B10" s="297" t="s">
        <v>252</v>
      </c>
      <c r="C10" s="297"/>
      <c r="D10" s="302"/>
      <c r="E10" s="291"/>
      <c r="F10" s="291"/>
      <c r="G10" s="291"/>
      <c r="H10" s="291"/>
      <c r="I10" s="292"/>
      <c r="K10" s="301" t="s">
        <v>253</v>
      </c>
      <c r="L10" s="301"/>
      <c r="N10" s="89" t="s">
        <v>254</v>
      </c>
      <c r="P10" s="308"/>
      <c r="Q10" s="309"/>
      <c r="R10" s="310"/>
    </row>
    <row r="11" spans="2:26" ht="3" customHeight="1">
      <c r="B11" s="85"/>
      <c r="C11" s="86"/>
      <c r="P11" s="308"/>
      <c r="Q11" s="309"/>
      <c r="R11" s="310"/>
    </row>
    <row r="12" spans="2:26" ht="20.100000000000001" customHeight="1">
      <c r="B12" s="297" t="s">
        <v>255</v>
      </c>
      <c r="C12" s="297"/>
      <c r="D12" s="302">
        <f>'Plánovač KARTY'!E2</f>
        <v>0</v>
      </c>
      <c r="E12" s="291"/>
      <c r="F12" s="291"/>
      <c r="G12" s="291"/>
      <c r="H12" s="291"/>
      <c r="I12" s="292"/>
      <c r="K12" s="314" t="s">
        <v>256</v>
      </c>
      <c r="L12" s="315"/>
      <c r="N12" s="88"/>
      <c r="P12" s="311"/>
      <c r="Q12" s="312"/>
      <c r="R12" s="313"/>
    </row>
    <row r="13" spans="2:26" ht="3.75" customHeight="1" thickBot="1"/>
    <row r="14" spans="2:26" ht="15.75" thickBot="1">
      <c r="B14" s="162" t="s">
        <v>257</v>
      </c>
      <c r="C14" s="283" t="s">
        <v>258</v>
      </c>
      <c r="D14" s="283"/>
      <c r="E14" s="283"/>
      <c r="F14" s="283"/>
      <c r="G14" s="283"/>
      <c r="H14" s="284" t="s">
        <v>259</v>
      </c>
      <c r="I14" s="285"/>
      <c r="J14" s="286" t="s">
        <v>257</v>
      </c>
      <c r="K14" s="287"/>
      <c r="L14" s="283" t="s">
        <v>258</v>
      </c>
      <c r="M14" s="283"/>
      <c r="N14" s="283"/>
      <c r="O14" s="283"/>
      <c r="P14" s="283"/>
      <c r="Q14" s="283"/>
      <c r="R14" s="163" t="s">
        <v>259</v>
      </c>
    </row>
    <row r="15" spans="2:26" ht="15" customHeight="1">
      <c r="B15" s="323">
        <f>'ASISTENT BODOVANI'!A3</f>
        <v>1</v>
      </c>
      <c r="C15" s="324" t="str">
        <f>'ASISTENT BODOVANI'!B3</f>
        <v>x</v>
      </c>
      <c r="D15" s="325" t="str">
        <f>'ASISTENT BODOVANI'!C3</f>
        <v>neobsazeno</v>
      </c>
      <c r="E15" s="325"/>
      <c r="F15" s="325"/>
      <c r="G15" s="325"/>
      <c r="H15" s="325"/>
      <c r="I15" s="326"/>
      <c r="J15" s="327">
        <f>'ASISTENT BODOVANI'!A15</f>
        <v>13</v>
      </c>
      <c r="K15" s="328"/>
      <c r="L15" s="324" t="str">
        <f>'ASISTENT BODOVANI'!B15</f>
        <v>x</v>
      </c>
      <c r="M15" s="325" t="str">
        <f>'ASISTENT BODOVANI'!C15</f>
        <v>neobsazeno</v>
      </c>
      <c r="N15" s="325"/>
      <c r="O15" s="325"/>
      <c r="P15" s="325"/>
      <c r="Q15" s="325"/>
      <c r="R15" s="329"/>
    </row>
    <row r="16" spans="2:26" ht="33" customHeight="1">
      <c r="B16" s="330"/>
      <c r="C16" s="278"/>
      <c r="D16" s="279"/>
      <c r="E16" s="279"/>
      <c r="F16" s="279"/>
      <c r="G16" s="280"/>
      <c r="H16" s="281"/>
      <c r="I16" s="282"/>
      <c r="J16" s="276"/>
      <c r="K16" s="277"/>
      <c r="L16" s="278"/>
      <c r="M16" s="279"/>
      <c r="N16" s="279"/>
      <c r="O16" s="279"/>
      <c r="P16" s="279"/>
      <c r="Q16" s="280"/>
      <c r="R16" s="331"/>
    </row>
    <row r="17" spans="2:18" ht="15" customHeight="1">
      <c r="B17" s="332">
        <f>'ASISTENT BODOVANI'!A4</f>
        <v>2</v>
      </c>
      <c r="C17" s="164" t="str">
        <f>'ASISTENT BODOVANI'!B4</f>
        <v>x</v>
      </c>
      <c r="D17" s="272" t="str">
        <f>'ASISTENT BODOVANI'!C4</f>
        <v>neobsazeno</v>
      </c>
      <c r="E17" s="272"/>
      <c r="F17" s="272"/>
      <c r="G17" s="272"/>
      <c r="H17" s="272"/>
      <c r="I17" s="273"/>
      <c r="J17" s="274">
        <f>'ASISTENT BODOVANI'!A16</f>
        <v>14</v>
      </c>
      <c r="K17" s="275"/>
      <c r="L17" s="164" t="str">
        <f>'ASISTENT BODOVANI'!B16</f>
        <v>x</v>
      </c>
      <c r="M17" s="272" t="str">
        <f>'ASISTENT BODOVANI'!C16</f>
        <v>neobsazeno</v>
      </c>
      <c r="N17" s="272"/>
      <c r="O17" s="272"/>
      <c r="P17" s="272"/>
      <c r="Q17" s="272"/>
      <c r="R17" s="333"/>
    </row>
    <row r="18" spans="2:18" ht="33" customHeight="1">
      <c r="B18" s="330"/>
      <c r="C18" s="278"/>
      <c r="D18" s="279"/>
      <c r="E18" s="279"/>
      <c r="F18" s="279"/>
      <c r="G18" s="280"/>
      <c r="H18" s="281"/>
      <c r="I18" s="282"/>
      <c r="J18" s="276"/>
      <c r="K18" s="277"/>
      <c r="L18" s="278"/>
      <c r="M18" s="279"/>
      <c r="N18" s="279"/>
      <c r="O18" s="279"/>
      <c r="P18" s="279"/>
      <c r="Q18" s="280"/>
      <c r="R18" s="331"/>
    </row>
    <row r="19" spans="2:18" ht="15" customHeight="1">
      <c r="B19" s="332">
        <f>'ASISTENT BODOVANI'!A5</f>
        <v>3</v>
      </c>
      <c r="C19" s="164" t="str">
        <f>'ASISTENT BODOVANI'!B5</f>
        <v>x</v>
      </c>
      <c r="D19" s="272" t="str">
        <f>'ASISTENT BODOVANI'!C5</f>
        <v>neobsazeno</v>
      </c>
      <c r="E19" s="272"/>
      <c r="F19" s="272"/>
      <c r="G19" s="272"/>
      <c r="H19" s="272"/>
      <c r="I19" s="273"/>
      <c r="J19" s="274">
        <f>'ASISTENT BODOVANI'!A17</f>
        <v>15</v>
      </c>
      <c r="K19" s="275"/>
      <c r="L19" s="164" t="str">
        <f>'ASISTENT BODOVANI'!B17</f>
        <v>x</v>
      </c>
      <c r="M19" s="272" t="str">
        <f>'ASISTENT BODOVANI'!C17</f>
        <v>neobsazeno</v>
      </c>
      <c r="N19" s="272"/>
      <c r="O19" s="272"/>
      <c r="P19" s="272"/>
      <c r="Q19" s="272"/>
      <c r="R19" s="333"/>
    </row>
    <row r="20" spans="2:18" ht="33" customHeight="1">
      <c r="B20" s="330"/>
      <c r="C20" s="278"/>
      <c r="D20" s="279"/>
      <c r="E20" s="279"/>
      <c r="F20" s="279"/>
      <c r="G20" s="280"/>
      <c r="H20" s="281"/>
      <c r="I20" s="282"/>
      <c r="J20" s="276"/>
      <c r="K20" s="277"/>
      <c r="L20" s="278"/>
      <c r="M20" s="279"/>
      <c r="N20" s="279"/>
      <c r="O20" s="279"/>
      <c r="P20" s="279"/>
      <c r="Q20" s="280"/>
      <c r="R20" s="331"/>
    </row>
    <row r="21" spans="2:18" ht="15" customHeight="1">
      <c r="B21" s="332">
        <f>'ASISTENT BODOVANI'!A6</f>
        <v>4</v>
      </c>
      <c r="C21" s="164" t="str">
        <f>'ASISTENT BODOVANI'!B6</f>
        <v>x</v>
      </c>
      <c r="D21" s="272" t="str">
        <f>'ASISTENT BODOVANI'!C6</f>
        <v>neobsazeno</v>
      </c>
      <c r="E21" s="272"/>
      <c r="F21" s="272"/>
      <c r="G21" s="272"/>
      <c r="H21" s="272"/>
      <c r="I21" s="273"/>
      <c r="J21" s="274">
        <f>'ASISTENT BODOVANI'!A18</f>
        <v>16</v>
      </c>
      <c r="K21" s="275"/>
      <c r="L21" s="164" t="str">
        <f>'ASISTENT BODOVANI'!B18</f>
        <v>x</v>
      </c>
      <c r="M21" s="272" t="str">
        <f>'ASISTENT BODOVANI'!C18</f>
        <v>neobsazeno</v>
      </c>
      <c r="N21" s="272"/>
      <c r="O21" s="272"/>
      <c r="P21" s="272"/>
      <c r="Q21" s="272"/>
      <c r="R21" s="333"/>
    </row>
    <row r="22" spans="2:18" ht="33" customHeight="1">
      <c r="B22" s="330"/>
      <c r="C22" s="278"/>
      <c r="D22" s="279"/>
      <c r="E22" s="279"/>
      <c r="F22" s="279"/>
      <c r="G22" s="280"/>
      <c r="H22" s="281"/>
      <c r="I22" s="282"/>
      <c r="J22" s="276"/>
      <c r="K22" s="277"/>
      <c r="L22" s="278"/>
      <c r="M22" s="279"/>
      <c r="N22" s="279"/>
      <c r="O22" s="279"/>
      <c r="P22" s="279"/>
      <c r="Q22" s="280"/>
      <c r="R22" s="331"/>
    </row>
    <row r="23" spans="2:18" ht="15" customHeight="1">
      <c r="B23" s="332">
        <f>'ASISTENT BODOVANI'!A7</f>
        <v>5</v>
      </c>
      <c r="C23" s="164" t="str">
        <f>'ASISTENT BODOVANI'!B7</f>
        <v>x</v>
      </c>
      <c r="D23" s="272" t="str">
        <f>'ASISTENT BODOVANI'!C7</f>
        <v>neobsazeno</v>
      </c>
      <c r="E23" s="272"/>
      <c r="F23" s="272"/>
      <c r="G23" s="272"/>
      <c r="H23" s="272"/>
      <c r="I23" s="273"/>
      <c r="J23" s="274">
        <f>'ASISTENT BODOVANI'!A19</f>
        <v>17</v>
      </c>
      <c r="K23" s="275"/>
      <c r="L23" s="164" t="str">
        <f>'ASISTENT BODOVANI'!B19</f>
        <v>x</v>
      </c>
      <c r="M23" s="272" t="str">
        <f>'ASISTENT BODOVANI'!C19</f>
        <v>neobsazeno</v>
      </c>
      <c r="N23" s="272"/>
      <c r="O23" s="272"/>
      <c r="P23" s="272"/>
      <c r="Q23" s="272"/>
      <c r="R23" s="333"/>
    </row>
    <row r="24" spans="2:18" ht="33" customHeight="1">
      <c r="B24" s="330"/>
      <c r="C24" s="278"/>
      <c r="D24" s="279"/>
      <c r="E24" s="279"/>
      <c r="F24" s="279"/>
      <c r="G24" s="280"/>
      <c r="H24" s="281"/>
      <c r="I24" s="282"/>
      <c r="J24" s="276"/>
      <c r="K24" s="277"/>
      <c r="L24" s="278"/>
      <c r="M24" s="279"/>
      <c r="N24" s="279"/>
      <c r="O24" s="279"/>
      <c r="P24" s="279"/>
      <c r="Q24" s="280"/>
      <c r="R24" s="331"/>
    </row>
    <row r="25" spans="2:18" ht="15" customHeight="1">
      <c r="B25" s="332">
        <f>'ASISTENT BODOVANI'!A8</f>
        <v>6</v>
      </c>
      <c r="C25" s="164" t="str">
        <f>'ASISTENT BODOVANI'!B8</f>
        <v>x</v>
      </c>
      <c r="D25" s="272" t="str">
        <f>'ASISTENT BODOVANI'!C8</f>
        <v>neobsazeno</v>
      </c>
      <c r="E25" s="272"/>
      <c r="F25" s="272"/>
      <c r="G25" s="272"/>
      <c r="H25" s="272"/>
      <c r="I25" s="273"/>
      <c r="J25" s="274">
        <f>'ASISTENT BODOVANI'!A20</f>
        <v>18</v>
      </c>
      <c r="K25" s="275"/>
      <c r="L25" s="164" t="str">
        <f>'ASISTENT BODOVANI'!B20</f>
        <v>x</v>
      </c>
      <c r="M25" s="272" t="str">
        <f>'ASISTENT BODOVANI'!C20</f>
        <v>neobsazeno</v>
      </c>
      <c r="N25" s="272"/>
      <c r="O25" s="272"/>
      <c r="P25" s="272"/>
      <c r="Q25" s="272"/>
      <c r="R25" s="333"/>
    </row>
    <row r="26" spans="2:18" ht="33" customHeight="1">
      <c r="B26" s="330"/>
      <c r="C26" s="278"/>
      <c r="D26" s="279"/>
      <c r="E26" s="279"/>
      <c r="F26" s="279"/>
      <c r="G26" s="280"/>
      <c r="H26" s="281"/>
      <c r="I26" s="282"/>
      <c r="J26" s="276"/>
      <c r="K26" s="277"/>
      <c r="L26" s="278"/>
      <c r="M26" s="279"/>
      <c r="N26" s="279"/>
      <c r="O26" s="279"/>
      <c r="P26" s="279"/>
      <c r="Q26" s="280"/>
      <c r="R26" s="331"/>
    </row>
    <row r="27" spans="2:18" ht="15" customHeight="1">
      <c r="B27" s="332">
        <f>'ASISTENT BODOVANI'!A9</f>
        <v>7</v>
      </c>
      <c r="C27" s="164" t="str">
        <f>'ASISTENT BODOVANI'!B9</f>
        <v>x</v>
      </c>
      <c r="D27" s="272" t="str">
        <f>'ASISTENT BODOVANI'!C9</f>
        <v>neobsazeno</v>
      </c>
      <c r="E27" s="272"/>
      <c r="F27" s="272"/>
      <c r="G27" s="272"/>
      <c r="H27" s="272"/>
      <c r="I27" s="273"/>
      <c r="J27" s="274">
        <f>'ASISTENT BODOVANI'!A21</f>
        <v>19</v>
      </c>
      <c r="K27" s="275"/>
      <c r="L27" s="164" t="str">
        <f>'ASISTENT BODOVANI'!B21</f>
        <v>x</v>
      </c>
      <c r="M27" s="272" t="str">
        <f>'ASISTENT BODOVANI'!C21</f>
        <v>neobsazeno</v>
      </c>
      <c r="N27" s="272"/>
      <c r="O27" s="272"/>
      <c r="P27" s="272"/>
      <c r="Q27" s="272"/>
      <c r="R27" s="333"/>
    </row>
    <row r="28" spans="2:18" ht="33" customHeight="1">
      <c r="B28" s="330"/>
      <c r="C28" s="278"/>
      <c r="D28" s="279"/>
      <c r="E28" s="279"/>
      <c r="F28" s="279"/>
      <c r="G28" s="280"/>
      <c r="H28" s="281"/>
      <c r="I28" s="282"/>
      <c r="J28" s="276"/>
      <c r="K28" s="277"/>
      <c r="L28" s="278"/>
      <c r="M28" s="279"/>
      <c r="N28" s="279"/>
      <c r="O28" s="279"/>
      <c r="P28" s="279"/>
      <c r="Q28" s="280"/>
      <c r="R28" s="331"/>
    </row>
    <row r="29" spans="2:18" ht="15" customHeight="1">
      <c r="B29" s="332">
        <f>'ASISTENT BODOVANI'!A10</f>
        <v>8</v>
      </c>
      <c r="C29" s="164" t="str">
        <f>'ASISTENT BODOVANI'!B10</f>
        <v>x</v>
      </c>
      <c r="D29" s="272" t="str">
        <f>'ASISTENT BODOVANI'!C10</f>
        <v>neobsazeno</v>
      </c>
      <c r="E29" s="272"/>
      <c r="F29" s="272"/>
      <c r="G29" s="272"/>
      <c r="H29" s="272"/>
      <c r="I29" s="273"/>
      <c r="J29" s="274">
        <f>'ASISTENT BODOVANI'!A22</f>
        <v>20</v>
      </c>
      <c r="K29" s="275"/>
      <c r="L29" s="164" t="str">
        <f>'ASISTENT BODOVANI'!B22</f>
        <v>x</v>
      </c>
      <c r="M29" s="272" t="str">
        <f>'ASISTENT BODOVANI'!C22</f>
        <v>neobsazeno</v>
      </c>
      <c r="N29" s="272"/>
      <c r="O29" s="272"/>
      <c r="P29" s="272"/>
      <c r="Q29" s="272"/>
      <c r="R29" s="333"/>
    </row>
    <row r="30" spans="2:18" ht="33" customHeight="1">
      <c r="B30" s="330"/>
      <c r="C30" s="278"/>
      <c r="D30" s="279"/>
      <c r="E30" s="279"/>
      <c r="F30" s="279"/>
      <c r="G30" s="280"/>
      <c r="H30" s="281"/>
      <c r="I30" s="282"/>
      <c r="J30" s="276"/>
      <c r="K30" s="277"/>
      <c r="L30" s="278"/>
      <c r="M30" s="279"/>
      <c r="N30" s="279"/>
      <c r="O30" s="279"/>
      <c r="P30" s="279"/>
      <c r="Q30" s="280"/>
      <c r="R30" s="331"/>
    </row>
    <row r="31" spans="2:18" ht="15" customHeight="1">
      <c r="B31" s="332">
        <f>'ASISTENT BODOVANI'!A11</f>
        <v>9</v>
      </c>
      <c r="C31" s="164" t="str">
        <f>'ASISTENT BODOVANI'!B11</f>
        <v>x</v>
      </c>
      <c r="D31" s="272" t="str">
        <f>'ASISTENT BODOVANI'!C11</f>
        <v>neobsazeno</v>
      </c>
      <c r="E31" s="272"/>
      <c r="F31" s="272"/>
      <c r="G31" s="272"/>
      <c r="H31" s="272"/>
      <c r="I31" s="273"/>
      <c r="J31" s="274">
        <f>'ASISTENT BODOVANI'!A23</f>
        <v>21</v>
      </c>
      <c r="K31" s="275"/>
      <c r="L31" s="164" t="str">
        <f>'ASISTENT BODOVANI'!B23</f>
        <v>x</v>
      </c>
      <c r="M31" s="272" t="str">
        <f>'ASISTENT BODOVANI'!C23</f>
        <v>neobsazeno</v>
      </c>
      <c r="N31" s="272"/>
      <c r="O31" s="272"/>
      <c r="P31" s="272"/>
      <c r="Q31" s="272"/>
      <c r="R31" s="333"/>
    </row>
    <row r="32" spans="2:18" ht="33" customHeight="1">
      <c r="B32" s="330"/>
      <c r="C32" s="278"/>
      <c r="D32" s="279"/>
      <c r="E32" s="279"/>
      <c r="F32" s="279"/>
      <c r="G32" s="280"/>
      <c r="H32" s="281"/>
      <c r="I32" s="282"/>
      <c r="J32" s="276"/>
      <c r="K32" s="277"/>
      <c r="L32" s="278"/>
      <c r="M32" s="279"/>
      <c r="N32" s="279"/>
      <c r="O32" s="279"/>
      <c r="P32" s="279"/>
      <c r="Q32" s="280"/>
      <c r="R32" s="331"/>
    </row>
    <row r="33" spans="2:18" ht="15" customHeight="1">
      <c r="B33" s="332">
        <f>'ASISTENT BODOVANI'!A12</f>
        <v>10</v>
      </c>
      <c r="C33" s="164" t="str">
        <f>'ASISTENT BODOVANI'!B12</f>
        <v>x</v>
      </c>
      <c r="D33" s="272" t="str">
        <f>'ASISTENT BODOVANI'!C12</f>
        <v>neobsazeno</v>
      </c>
      <c r="E33" s="272"/>
      <c r="F33" s="272"/>
      <c r="G33" s="272"/>
      <c r="H33" s="272"/>
      <c r="I33" s="273"/>
      <c r="J33" s="274">
        <f>'ASISTENT BODOVANI'!A24</f>
        <v>22</v>
      </c>
      <c r="K33" s="275"/>
      <c r="L33" s="164" t="str">
        <f>'ASISTENT BODOVANI'!B24</f>
        <v>x</v>
      </c>
      <c r="M33" s="272" t="str">
        <f>'ASISTENT BODOVANI'!C24</f>
        <v>neobsazeno</v>
      </c>
      <c r="N33" s="272"/>
      <c r="O33" s="272"/>
      <c r="P33" s="272"/>
      <c r="Q33" s="272"/>
      <c r="R33" s="333"/>
    </row>
    <row r="34" spans="2:18" ht="33" customHeight="1">
      <c r="B34" s="330"/>
      <c r="C34" s="278"/>
      <c r="D34" s="279"/>
      <c r="E34" s="279"/>
      <c r="F34" s="279"/>
      <c r="G34" s="280"/>
      <c r="H34" s="281"/>
      <c r="I34" s="282"/>
      <c r="J34" s="276"/>
      <c r="K34" s="277"/>
      <c r="L34" s="278"/>
      <c r="M34" s="279"/>
      <c r="N34" s="279"/>
      <c r="O34" s="279"/>
      <c r="P34" s="279"/>
      <c r="Q34" s="280"/>
      <c r="R34" s="331"/>
    </row>
    <row r="35" spans="2:18" ht="15" customHeight="1">
      <c r="B35" s="332">
        <f>'ASISTENT BODOVANI'!A13</f>
        <v>11</v>
      </c>
      <c r="C35" s="164" t="str">
        <f>'ASISTENT BODOVANI'!B13</f>
        <v>x</v>
      </c>
      <c r="D35" s="272" t="str">
        <f>'ASISTENT BODOVANI'!C13</f>
        <v>neobsazeno</v>
      </c>
      <c r="E35" s="272"/>
      <c r="F35" s="272"/>
      <c r="G35" s="272"/>
      <c r="H35" s="272"/>
      <c r="I35" s="273"/>
      <c r="J35" s="274">
        <f>'ASISTENT BODOVANI'!A25</f>
        <v>23</v>
      </c>
      <c r="K35" s="275"/>
      <c r="L35" s="164" t="str">
        <f>'ASISTENT BODOVANI'!B25</f>
        <v>x</v>
      </c>
      <c r="M35" s="272" t="str">
        <f>'ASISTENT BODOVANI'!C25</f>
        <v>neobsazeno</v>
      </c>
      <c r="N35" s="272"/>
      <c r="O35" s="272"/>
      <c r="P35" s="272"/>
      <c r="Q35" s="272"/>
      <c r="R35" s="333"/>
    </row>
    <row r="36" spans="2:18" ht="33" customHeight="1">
      <c r="B36" s="330"/>
      <c r="C36" s="278"/>
      <c r="D36" s="279"/>
      <c r="E36" s="279"/>
      <c r="F36" s="279"/>
      <c r="G36" s="280"/>
      <c r="H36" s="281"/>
      <c r="I36" s="282"/>
      <c r="J36" s="276"/>
      <c r="K36" s="277"/>
      <c r="L36" s="278"/>
      <c r="M36" s="279"/>
      <c r="N36" s="279"/>
      <c r="O36" s="279"/>
      <c r="P36" s="279"/>
      <c r="Q36" s="280"/>
      <c r="R36" s="331"/>
    </row>
    <row r="37" spans="2:18" ht="15" customHeight="1">
      <c r="B37" s="332">
        <f>'ASISTENT BODOVANI'!A14</f>
        <v>12</v>
      </c>
      <c r="C37" s="164" t="str">
        <f>'ASISTENT BODOVANI'!B14</f>
        <v>x</v>
      </c>
      <c r="D37" s="272" t="str">
        <f>'ASISTENT BODOVANI'!C14</f>
        <v>neobsazeno</v>
      </c>
      <c r="E37" s="272"/>
      <c r="F37" s="272"/>
      <c r="G37" s="272"/>
      <c r="H37" s="272"/>
      <c r="I37" s="273"/>
      <c r="J37" s="274">
        <f>'ASISTENT BODOVANI'!A26</f>
        <v>24</v>
      </c>
      <c r="K37" s="275"/>
      <c r="L37" s="164" t="str">
        <f>'ASISTENT BODOVANI'!B26</f>
        <v>x</v>
      </c>
      <c r="M37" s="272" t="str">
        <f>'ASISTENT BODOVANI'!C26</f>
        <v>neobsazeno</v>
      </c>
      <c r="N37" s="272"/>
      <c r="O37" s="272"/>
      <c r="P37" s="272"/>
      <c r="Q37" s="272"/>
      <c r="R37" s="333"/>
    </row>
    <row r="38" spans="2:18" ht="33" customHeight="1" thickBot="1">
      <c r="B38" s="334"/>
      <c r="C38" s="335"/>
      <c r="D38" s="336"/>
      <c r="E38" s="336"/>
      <c r="F38" s="336"/>
      <c r="G38" s="337"/>
      <c r="H38" s="338"/>
      <c r="I38" s="339"/>
      <c r="J38" s="340"/>
      <c r="K38" s="341"/>
      <c r="L38" s="335"/>
      <c r="M38" s="336"/>
      <c r="N38" s="336"/>
      <c r="O38" s="336"/>
      <c r="P38" s="336"/>
      <c r="Q38" s="337"/>
      <c r="R38" s="342"/>
    </row>
    <row r="39" spans="2:18" ht="42" customHeight="1" thickBot="1">
      <c r="B39" s="250" t="s">
        <v>260</v>
      </c>
      <c r="C39" s="251"/>
      <c r="D39" s="251"/>
      <c r="E39" s="252"/>
      <c r="F39" s="250" t="s">
        <v>261</v>
      </c>
      <c r="G39" s="251"/>
      <c r="H39" s="251"/>
      <c r="I39" s="252"/>
      <c r="J39" s="250" t="s">
        <v>262</v>
      </c>
      <c r="K39" s="251"/>
      <c r="L39" s="251"/>
      <c r="M39" s="251"/>
      <c r="N39" s="252"/>
      <c r="O39" s="253" t="s">
        <v>263</v>
      </c>
      <c r="P39" s="254"/>
      <c r="Q39" s="254"/>
      <c r="R39" s="255"/>
    </row>
    <row r="40" spans="2:18" ht="6" customHeight="1" thickBot="1"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</row>
    <row r="41" spans="2:18" ht="15.75" thickTop="1">
      <c r="B41" s="257" t="s">
        <v>264</v>
      </c>
      <c r="C41" s="258"/>
      <c r="D41" s="258"/>
      <c r="E41" s="261" t="s">
        <v>265</v>
      </c>
      <c r="F41" s="262"/>
      <c r="G41" s="265" t="s">
        <v>266</v>
      </c>
      <c r="H41" s="265"/>
      <c r="I41" s="265"/>
      <c r="J41" s="265"/>
      <c r="K41" s="266"/>
      <c r="L41" s="267"/>
      <c r="M41" s="267"/>
      <c r="N41" s="267"/>
      <c r="O41" s="267"/>
      <c r="P41" s="267"/>
      <c r="Q41" s="267"/>
      <c r="R41" s="268"/>
    </row>
    <row r="42" spans="2:18" ht="27.75" customHeight="1" thickBot="1">
      <c r="B42" s="259"/>
      <c r="C42" s="260"/>
      <c r="D42" s="260"/>
      <c r="E42" s="263"/>
      <c r="F42" s="264"/>
      <c r="G42" s="251"/>
      <c r="H42" s="251"/>
      <c r="I42" s="251"/>
      <c r="J42" s="251"/>
      <c r="K42" s="269"/>
      <c r="L42" s="270"/>
      <c r="M42" s="270"/>
      <c r="N42" s="270"/>
      <c r="O42" s="270"/>
      <c r="P42" s="270"/>
      <c r="Q42" s="270"/>
      <c r="R42" s="271"/>
    </row>
    <row r="43" spans="2:18" ht="1.5" customHeight="1"/>
  </sheetData>
  <mergeCells count="116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P8:R12"/>
    <mergeCell ref="B10:C10"/>
    <mergeCell ref="D10:I10"/>
    <mergeCell ref="K10:L10"/>
    <mergeCell ref="B12:C12"/>
    <mergeCell ref="D12:I12"/>
    <mergeCell ref="K12:L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V4:Z4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</mergeCells>
  <pageMargins left="0.15748031496062992" right="0.19685039370078741" top="0.19685039370078741" bottom="0.23622047244094491" header="0.19685039370078741" footer="0.15748031496062992"/>
  <pageSetup paperSize="9" orientation="portrait" r:id="rId1"/>
  <headerFooter>
    <oddFooter>Stránka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Q12"/>
  <sheetViews>
    <sheetView workbookViewId="0">
      <selection activeCell="E24" sqref="E24"/>
    </sheetView>
  </sheetViews>
  <sheetFormatPr defaultColWidth="9.140625" defaultRowHeight="15"/>
  <cols>
    <col min="1" max="1" width="1" style="150" customWidth="1"/>
    <col min="2" max="2" width="8.28515625" style="151" customWidth="1"/>
    <col min="3" max="3" width="12" style="150" customWidth="1"/>
    <col min="4" max="4" width="24" style="150" customWidth="1"/>
    <col min="5" max="5" width="26.7109375" style="150" customWidth="1"/>
    <col min="6" max="6" width="15.28515625" style="150" customWidth="1"/>
    <col min="7" max="7" width="7.28515625" style="150" customWidth="1"/>
    <col min="8" max="8" width="9.140625" style="150"/>
    <col min="9" max="9" width="10.140625" style="150" customWidth="1"/>
    <col min="10" max="16384" width="9.140625" style="150"/>
  </cols>
  <sheetData>
    <row r="1" spans="2:17" ht="23.25">
      <c r="B1" s="318" t="s">
        <v>393</v>
      </c>
      <c r="C1" s="318"/>
      <c r="D1" s="318"/>
      <c r="E1" s="318"/>
      <c r="F1" s="318"/>
      <c r="G1" s="318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2:17">
      <c r="C2" s="152" t="s">
        <v>248</v>
      </c>
      <c r="D2" s="316">
        <f>' VSTUP PLANOVAC'!T2</f>
        <v>0</v>
      </c>
      <c r="E2" s="317"/>
      <c r="F2" s="153"/>
      <c r="G2" s="153"/>
      <c r="H2" s="153"/>
      <c r="I2" s="153"/>
      <c r="J2" s="153"/>
    </row>
    <row r="3" spans="2:17" ht="3" customHeight="1">
      <c r="C3" s="154"/>
      <c r="D3" s="159"/>
      <c r="E3" s="159"/>
      <c r="F3" s="154"/>
      <c r="G3" s="154"/>
      <c r="H3" s="154"/>
      <c r="I3" s="154"/>
      <c r="J3" s="154"/>
    </row>
    <row r="4" spans="2:17">
      <c r="C4" s="152" t="s">
        <v>255</v>
      </c>
      <c r="D4" s="316">
        <f>' VSTUP PLANOVAC'!E2</f>
        <v>0</v>
      </c>
      <c r="E4" s="317"/>
      <c r="F4" s="155"/>
      <c r="G4" s="155"/>
      <c r="H4" s="155"/>
      <c r="I4" s="155"/>
      <c r="J4" s="155"/>
    </row>
    <row r="5" spans="2:17" ht="2.25" customHeight="1">
      <c r="C5" s="156"/>
      <c r="D5" s="157"/>
      <c r="E5" s="154"/>
      <c r="F5" s="154"/>
      <c r="G5" s="154"/>
      <c r="H5" s="154"/>
      <c r="I5" s="154"/>
      <c r="J5" s="154"/>
    </row>
    <row r="6" spans="2:17">
      <c r="C6" s="152" t="s">
        <v>394</v>
      </c>
      <c r="D6" s="319" t="s">
        <v>395</v>
      </c>
      <c r="E6" s="320"/>
      <c r="F6" s="153"/>
      <c r="G6" s="153"/>
      <c r="H6" s="153"/>
      <c r="I6" s="153"/>
      <c r="J6" s="153"/>
    </row>
    <row r="7" spans="2:17" ht="3" customHeight="1">
      <c r="C7" s="156"/>
      <c r="D7" s="157"/>
      <c r="E7" s="154"/>
      <c r="F7" s="154"/>
      <c r="G7" s="154"/>
      <c r="H7" s="154"/>
      <c r="I7" s="154"/>
      <c r="J7" s="154"/>
    </row>
    <row r="8" spans="2:17">
      <c r="C8" s="152" t="s">
        <v>396</v>
      </c>
      <c r="D8" s="321">
        <f>' VSTUP PLANOVAC'!AD2</f>
        <v>0</v>
      </c>
      <c r="E8" s="322"/>
      <c r="F8" s="153"/>
      <c r="G8" s="153"/>
      <c r="H8" s="153"/>
      <c r="I8" s="153"/>
      <c r="J8" s="153"/>
    </row>
    <row r="9" spans="2:17" ht="2.25" customHeight="1">
      <c r="C9" s="156"/>
      <c r="D9" s="160"/>
      <c r="E9" s="159"/>
      <c r="F9" s="154"/>
      <c r="G9" s="154"/>
      <c r="H9" s="154"/>
      <c r="I9" s="154"/>
      <c r="J9" s="154"/>
    </row>
    <row r="10" spans="2:17">
      <c r="C10" s="152" t="s">
        <v>55</v>
      </c>
      <c r="D10" s="316">
        <f>' VSTUP PLANOVAC'!K2</f>
        <v>0</v>
      </c>
      <c r="E10" s="317"/>
      <c r="F10" s="153"/>
      <c r="G10" s="153"/>
      <c r="H10" s="153"/>
      <c r="I10" s="153"/>
      <c r="J10" s="153"/>
    </row>
    <row r="11" spans="2:17" ht="18.75">
      <c r="C11" s="158"/>
      <c r="D11" s="158"/>
      <c r="E11" s="158"/>
      <c r="F11" s="158"/>
      <c r="G11" s="158"/>
      <c r="H11" s="158"/>
      <c r="I11" s="158"/>
    </row>
    <row r="12" spans="2:17">
      <c r="D12" s="249" t="s">
        <v>398</v>
      </c>
      <c r="E12" s="249"/>
    </row>
  </sheetData>
  <mergeCells count="7">
    <mergeCell ref="D12:E12"/>
    <mergeCell ref="D10:E10"/>
    <mergeCell ref="B1:G1"/>
    <mergeCell ref="D2:E2"/>
    <mergeCell ref="D4:E4"/>
    <mergeCell ref="D6:E6"/>
    <mergeCell ref="D8:E8"/>
  </mergeCells>
  <phoneticPr fontId="17" type="noConversion"/>
  <pageMargins left="0.46" right="0.33" top="0.75" bottom="0.75" header="0.3" footer="0.3"/>
  <pageSetup paperSize="9" orientation="portrait" horizontalDpi="4294967293" r:id="rId1"/>
  <headerFooter>
    <oddFooter>&amp;L_x000D_&amp;1#&amp;"Calibri"&amp;10&amp;K000000 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7</vt:i4>
      </vt:variant>
    </vt:vector>
  </HeadingPairs>
  <TitlesOfParts>
    <vt:vector size="13" baseType="lpstr">
      <vt:lpstr> VSTUP PLANOVAC</vt:lpstr>
      <vt:lpstr>Plánovač KARTY</vt:lpstr>
      <vt:lpstr>Seznam karet</vt:lpstr>
      <vt:lpstr>ASISTENT BODOVANI</vt:lpstr>
      <vt:lpstr>ZAPIS BODY CVIKY</vt:lpstr>
      <vt:lpstr>Startovní listina NADPIS</vt:lpstr>
      <vt:lpstr>' VSTUP PLANOVAC'!Excel_BuiltIn_Print_Area</vt:lpstr>
      <vt:lpstr>'Plánovač KARTY'!Excel_BuiltIn_Print_Area</vt:lpstr>
      <vt:lpstr>' VSTUP PLANOVAC'!Klassen</vt:lpstr>
      <vt:lpstr>Klassen</vt:lpstr>
      <vt:lpstr>' VSTUP PLANOVAC'!Oblast_tisku</vt:lpstr>
      <vt:lpstr>'Plánovač KARTY'!Oblast_tisku</vt:lpstr>
      <vt:lpstr>'ZAPIS BODY CVIKY'!Oblast_tisku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Remeš</dc:creator>
  <cp:lastModifiedBy>uživatel</cp:lastModifiedBy>
  <cp:lastPrinted>2023-08-08T10:30:54Z</cp:lastPrinted>
  <dcterms:created xsi:type="dcterms:W3CDTF">2022-12-10T00:26:19Z</dcterms:created>
  <dcterms:modified xsi:type="dcterms:W3CDTF">2023-10-18T21:18:25Z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2023-05-05T05:36:15Z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967836b8-6579-43fd-a3e6-d656f72acd99</vt:lpwstr>
  </property>
  <property fmtid="{D5CDD505-2E9C-101B-9397-08002B2CF9AE}" pid="8" name="MSIP_Label_4527aee4-97bb-4fcf-9f82-ba3bf94d35f3_ContentBits">
    <vt:lpwstr>2</vt:lpwstr>
  </property>
</Properties>
</file>