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Default Extension="png" ContentType="image/png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metadata.xml" ContentType="application/vnd.openxmlformats-officedocument.spreadsheetml.sheetMetadata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docProps/custom.xml" ContentType="application/vnd.openxmlformats-officedocument.custom-properties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05" yWindow="-105" windowWidth="23250" windowHeight="12570" tabRatio="924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listina'!$A$16:$M$16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" i="288" a="1"/>
  <c r="N8" s="1"/>
  <c r="D8"/>
  <c r="D6"/>
  <c r="N4"/>
  <c r="N8" i="287" a="1"/>
  <c r="N8" s="1"/>
  <c r="D8"/>
  <c r="D6"/>
  <c r="N4"/>
  <c r="N8" i="286" a="1"/>
  <c r="N8" s="1"/>
  <c r="D8"/>
  <c r="D6"/>
  <c r="N4"/>
  <c r="N8" i="285" a="1"/>
  <c r="N8" s="1"/>
  <c r="D10" s="1"/>
  <c r="D8"/>
  <c r="D6"/>
  <c r="N4"/>
  <c r="N8" i="284" a="1"/>
  <c r="N8" s="1"/>
  <c r="D8"/>
  <c r="D6"/>
  <c r="N4"/>
  <c r="N8" i="283" a="1"/>
  <c r="N8" s="1"/>
  <c r="D8"/>
  <c r="D6"/>
  <c r="N4"/>
  <c r="N8" i="282" a="1"/>
  <c r="N8" s="1"/>
  <c r="D8"/>
  <c r="D6"/>
  <c r="N4"/>
  <c r="N8" i="281" a="1"/>
  <c r="N8" s="1"/>
  <c r="D8"/>
  <c r="D6"/>
  <c r="N4"/>
  <c r="N8" i="280" a="1"/>
  <c r="N8" s="1"/>
  <c r="D10" s="1"/>
  <c r="D8"/>
  <c r="D6"/>
  <c r="N4"/>
  <c r="N8" i="279" a="1"/>
  <c r="N8" s="1"/>
  <c r="P8" s="1"/>
  <c r="D8"/>
  <c r="D6"/>
  <c r="N4"/>
  <c r="N8" i="278" a="1"/>
  <c r="N8" s="1"/>
  <c r="N12" s="1"/>
  <c r="D8"/>
  <c r="D6"/>
  <c r="N4"/>
  <c r="N8" i="277" a="1"/>
  <c r="N8" s="1"/>
  <c r="D8"/>
  <c r="D6"/>
  <c r="N4"/>
  <c r="N8" i="276" a="1"/>
  <c r="N8" s="1"/>
  <c r="D10" s="1"/>
  <c r="D8"/>
  <c r="D6"/>
  <c r="N4"/>
  <c r="N8" i="275" a="1"/>
  <c r="N8" s="1"/>
  <c r="D8"/>
  <c r="D6"/>
  <c r="N4"/>
  <c r="N8" i="274" a="1"/>
  <c r="N8" s="1"/>
  <c r="N12" s="1"/>
  <c r="D8"/>
  <c r="D6"/>
  <c r="N4"/>
  <c r="N8" i="273" a="1"/>
  <c r="N8" s="1"/>
  <c r="D12" s="1"/>
  <c r="D8"/>
  <c r="D6"/>
  <c r="N4"/>
  <c r="N8" i="272" a="1"/>
  <c r="N8" s="1"/>
  <c r="D8"/>
  <c r="D6"/>
  <c r="N4"/>
  <c r="N8" i="271" a="1"/>
  <c r="N8" s="1"/>
  <c r="P8" s="1"/>
  <c r="D8"/>
  <c r="D6"/>
  <c r="N4"/>
  <c r="N8" i="270" a="1"/>
  <c r="N8" s="1"/>
  <c r="D8"/>
  <c r="D6"/>
  <c r="N4"/>
  <c r="N8" i="269" a="1"/>
  <c r="N8" s="1"/>
  <c r="P8" s="1"/>
  <c r="D8"/>
  <c r="D6"/>
  <c r="N4"/>
  <c r="N8" i="268" a="1"/>
  <c r="N8" s="1"/>
  <c r="D8"/>
  <c r="D6"/>
  <c r="N4"/>
  <c r="N8" i="267" a="1"/>
  <c r="N8" s="1"/>
  <c r="D8"/>
  <c r="D6"/>
  <c r="N4"/>
  <c r="N8" i="266" a="1"/>
  <c r="N8" s="1"/>
  <c r="D8"/>
  <c r="D6"/>
  <c r="N4"/>
  <c r="N8" i="265" a="1"/>
  <c r="N8" s="1"/>
  <c r="P8" s="1"/>
  <c r="D8"/>
  <c r="D6"/>
  <c r="N4"/>
  <c r="N8" i="264" a="1"/>
  <c r="N8" s="1"/>
  <c r="D8"/>
  <c r="D6"/>
  <c r="N4"/>
  <c r="N8" i="263" a="1"/>
  <c r="N8" s="1"/>
  <c r="D8"/>
  <c r="D6"/>
  <c r="N4"/>
  <c r="N8" i="262" a="1"/>
  <c r="N8" s="1"/>
  <c r="D8"/>
  <c r="D6"/>
  <c r="N4"/>
  <c r="N8" i="261" a="1"/>
  <c r="N8" s="1"/>
  <c r="P8" s="1"/>
  <c r="D8"/>
  <c r="D6"/>
  <c r="N4"/>
  <c r="N8" i="260" a="1"/>
  <c r="N8" s="1"/>
  <c r="D12" s="1"/>
  <c r="D8"/>
  <c r="D6"/>
  <c r="N4"/>
  <c r="D10" i="259"/>
  <c r="N8" a="1"/>
  <c r="N8" s="1"/>
  <c r="K8" s="1"/>
  <c r="D8"/>
  <c r="D6"/>
  <c r="N4"/>
  <c r="N8" i="258" a="1"/>
  <c r="N8" s="1"/>
  <c r="P8" s="1"/>
  <c r="D8"/>
  <c r="D6"/>
  <c r="N4"/>
  <c r="N8" i="257" a="1"/>
  <c r="N8" s="1"/>
  <c r="N12" s="1"/>
  <c r="D8"/>
  <c r="D6"/>
  <c r="N4"/>
  <c r="N8" i="256" a="1"/>
  <c r="N8" s="1"/>
  <c r="D10" s="1"/>
  <c r="D8"/>
  <c r="D6"/>
  <c r="N4"/>
  <c r="N8" i="255" a="1"/>
  <c r="N8" s="1"/>
  <c r="P8" s="1"/>
  <c r="D8"/>
  <c r="D6"/>
  <c r="N4"/>
  <c r="N8" i="254" a="1"/>
  <c r="N8" s="1"/>
  <c r="D8"/>
  <c r="D6"/>
  <c r="N4"/>
  <c r="N8" i="253" a="1"/>
  <c r="N8" s="1"/>
  <c r="D8"/>
  <c r="D6"/>
  <c r="N4"/>
  <c r="N8" i="252" a="1"/>
  <c r="N8" s="1"/>
  <c r="D10" s="1"/>
  <c r="D8"/>
  <c r="D6"/>
  <c r="N4"/>
  <c r="N8" i="251" a="1"/>
  <c r="N8" s="1"/>
  <c r="D8"/>
  <c r="D6"/>
  <c r="N4"/>
  <c r="N8" i="250" a="1"/>
  <c r="N8" s="1"/>
  <c r="D8"/>
  <c r="D6"/>
  <c r="N4"/>
  <c r="N8" i="249" a="1"/>
  <c r="N8" s="1"/>
  <c r="D8"/>
  <c r="D6"/>
  <c r="N4"/>
  <c r="N8" i="248" a="1"/>
  <c r="N8" s="1"/>
  <c r="D10" s="1"/>
  <c r="D8"/>
  <c r="D6"/>
  <c r="N4"/>
  <c r="N8" i="247" a="1"/>
  <c r="N8" s="1"/>
  <c r="D8"/>
  <c r="D6"/>
  <c r="N4"/>
  <c r="N8" i="246" a="1"/>
  <c r="N8" s="1"/>
  <c r="D8"/>
  <c r="D6"/>
  <c r="N4"/>
  <c r="N8" i="245" a="1"/>
  <c r="N8" s="1"/>
  <c r="D8"/>
  <c r="D6"/>
  <c r="N4"/>
  <c r="N8" i="244" a="1"/>
  <c r="N8" s="1"/>
  <c r="D10" s="1"/>
  <c r="D8"/>
  <c r="D6"/>
  <c r="N4"/>
  <c r="N8" i="243" a="1"/>
  <c r="N8" s="1"/>
  <c r="D8"/>
  <c r="D6"/>
  <c r="N4"/>
  <c r="N8" i="242" a="1"/>
  <c r="N8" s="1"/>
  <c r="D8"/>
  <c r="D6"/>
  <c r="N4"/>
  <c r="N8" i="241" a="1"/>
  <c r="N8" s="1"/>
  <c r="D8"/>
  <c r="D6"/>
  <c r="N4"/>
  <c r="N8" i="240" a="1"/>
  <c r="N8" s="1"/>
  <c r="D10" s="1"/>
  <c r="D8"/>
  <c r="D6"/>
  <c r="N4"/>
  <c r="N8" i="239" a="1"/>
  <c r="N8" s="1"/>
  <c r="D8"/>
  <c r="D6"/>
  <c r="N4"/>
  <c r="N8" i="237" a="1"/>
  <c r="N8" s="1"/>
  <c r="D8"/>
  <c r="D6"/>
  <c r="N4"/>
  <c r="N8" i="236" a="1"/>
  <c r="N8" s="1"/>
  <c r="D8"/>
  <c r="D6"/>
  <c r="N4"/>
  <c r="N8" i="235" a="1"/>
  <c r="N8" s="1"/>
  <c r="D8"/>
  <c r="D6"/>
  <c r="N4"/>
  <c r="N8" i="234" a="1"/>
  <c r="N8" s="1"/>
  <c r="P8" s="1"/>
  <c r="D8"/>
  <c r="D6"/>
  <c r="N4"/>
  <c r="N8" i="233" a="1"/>
  <c r="N8" s="1"/>
  <c r="D8"/>
  <c r="D6"/>
  <c r="N4"/>
  <c r="N8" i="232" a="1"/>
  <c r="N8" s="1"/>
  <c r="D8"/>
  <c r="D6"/>
  <c r="N4"/>
  <c r="N8" i="231" a="1"/>
  <c r="N8" s="1"/>
  <c r="D8"/>
  <c r="D6"/>
  <c r="N4"/>
  <c r="N8" i="230" a="1"/>
  <c r="N8" s="1"/>
  <c r="N12" s="1"/>
  <c r="D8"/>
  <c r="D6"/>
  <c r="N4"/>
  <c r="N8" i="229" a="1"/>
  <c r="N8" s="1"/>
  <c r="D12" s="1"/>
  <c r="D8"/>
  <c r="D6"/>
  <c r="N4"/>
  <c r="N8" i="228" a="1"/>
  <c r="N8" s="1"/>
  <c r="D8"/>
  <c r="D6"/>
  <c r="N4"/>
  <c r="N8" i="227" a="1"/>
  <c r="N8" s="1"/>
  <c r="D8"/>
  <c r="D6"/>
  <c r="N4"/>
  <c r="N8" i="226" a="1"/>
  <c r="N8" s="1"/>
  <c r="D8"/>
  <c r="D6"/>
  <c r="N4"/>
  <c r="N8" i="225" a="1"/>
  <c r="N8" s="1"/>
  <c r="D8"/>
  <c r="D6"/>
  <c r="N4"/>
  <c r="N8" i="224" a="1"/>
  <c r="N8" s="1"/>
  <c r="D8"/>
  <c r="D6"/>
  <c r="N4"/>
  <c r="N8" i="223" a="1"/>
  <c r="N8" s="1"/>
  <c r="D8"/>
  <c r="D6"/>
  <c r="N4"/>
  <c r="N8" i="222" a="1"/>
  <c r="N8" s="1"/>
  <c r="P8" s="1"/>
  <c r="D8"/>
  <c r="D6"/>
  <c r="N4"/>
  <c r="N8" i="221" a="1"/>
  <c r="N8" s="1"/>
  <c r="D8"/>
  <c r="D6"/>
  <c r="N4"/>
  <c r="N8" i="220" a="1"/>
  <c r="N8" s="1"/>
  <c r="D8"/>
  <c r="D6"/>
  <c r="N4"/>
  <c r="N8" i="219" a="1"/>
  <c r="N8" s="1"/>
  <c r="D8"/>
  <c r="D6"/>
  <c r="N4"/>
  <c r="N8" i="218" a="1"/>
  <c r="N8" s="1"/>
  <c r="D8"/>
  <c r="D6"/>
  <c r="N4"/>
  <c r="N8" i="217" a="1"/>
  <c r="N8" s="1"/>
  <c r="D8"/>
  <c r="D6"/>
  <c r="N4"/>
  <c r="N8" i="216" a="1"/>
  <c r="N8" s="1"/>
  <c r="D8"/>
  <c r="D6"/>
  <c r="N4"/>
  <c r="N8" i="215" a="1"/>
  <c r="N8" s="1"/>
  <c r="D8"/>
  <c r="D6"/>
  <c r="N4"/>
  <c r="N8" i="214" a="1"/>
  <c r="N8" s="1"/>
  <c r="D8"/>
  <c r="D6"/>
  <c r="N4"/>
  <c r="N8" i="213" a="1"/>
  <c r="N8" s="1"/>
  <c r="D8"/>
  <c r="D6"/>
  <c r="N4"/>
  <c r="N8" i="212" a="1"/>
  <c r="N8" s="1"/>
  <c r="D8"/>
  <c r="D6"/>
  <c r="N4"/>
  <c r="N8" i="211" a="1"/>
  <c r="N8" s="1"/>
  <c r="D8"/>
  <c r="D6"/>
  <c r="N4"/>
  <c r="N8" i="210" a="1"/>
  <c r="N8" s="1"/>
  <c r="D8"/>
  <c r="D6"/>
  <c r="N4"/>
  <c r="N8" i="209" a="1"/>
  <c r="N8" s="1"/>
  <c r="D8"/>
  <c r="D6"/>
  <c r="N4"/>
  <c r="N8" i="208" a="1"/>
  <c r="N8" s="1"/>
  <c r="D8"/>
  <c r="D6"/>
  <c r="N4"/>
  <c r="N8" i="207" a="1"/>
  <c r="N8" s="1"/>
  <c r="P8" s="1"/>
  <c r="D8"/>
  <c r="D6"/>
  <c r="N4"/>
  <c r="N8" i="206" a="1"/>
  <c r="N8" s="1"/>
  <c r="D8"/>
  <c r="D6"/>
  <c r="N4"/>
  <c r="N8" i="205" a="1"/>
  <c r="N8" s="1"/>
  <c r="D8"/>
  <c r="D6"/>
  <c r="N4"/>
  <c r="N8" i="204" a="1"/>
  <c r="N8" s="1"/>
  <c r="D8"/>
  <c r="D6"/>
  <c r="N4"/>
  <c r="N8" i="203" a="1"/>
  <c r="N8" s="1"/>
  <c r="P8" s="1"/>
  <c r="D8"/>
  <c r="D6"/>
  <c r="N4"/>
  <c r="N8" i="202" a="1"/>
  <c r="N8" s="1"/>
  <c r="D8"/>
  <c r="D6"/>
  <c r="N4"/>
  <c r="N8" i="201" a="1"/>
  <c r="N8" s="1"/>
  <c r="D8"/>
  <c r="D6"/>
  <c r="N4"/>
  <c r="N8" i="200" a="1"/>
  <c r="N8" s="1"/>
  <c r="D8"/>
  <c r="D6"/>
  <c r="N4"/>
  <c r="N8" i="199"/>
  <c r="P8" s="1"/>
  <c r="N8" a="1"/>
  <c r="D8"/>
  <c r="D6"/>
  <c r="N4"/>
  <c r="N8" i="198" a="1"/>
  <c r="N8" s="1"/>
  <c r="D8"/>
  <c r="D6"/>
  <c r="N4"/>
  <c r="N8" i="197" a="1"/>
  <c r="N8" s="1"/>
  <c r="D8"/>
  <c r="D6"/>
  <c r="N4"/>
  <c r="N8" i="196" a="1"/>
  <c r="N8" s="1"/>
  <c r="D8"/>
  <c r="D6"/>
  <c r="N4"/>
  <c r="N8" i="195" a="1"/>
  <c r="N8" s="1"/>
  <c r="D8"/>
  <c r="D6"/>
  <c r="N4"/>
  <c r="N8" i="194" a="1"/>
  <c r="N8" s="1"/>
  <c r="D8"/>
  <c r="D6"/>
  <c r="N4"/>
  <c r="N8" i="193" a="1"/>
  <c r="N8" s="1"/>
  <c r="D8"/>
  <c r="D6"/>
  <c r="N4"/>
  <c r="N8" i="192" a="1"/>
  <c r="N8" s="1"/>
  <c r="D8"/>
  <c r="D6"/>
  <c r="N4"/>
  <c r="N8" i="191" a="1"/>
  <c r="N8" s="1"/>
  <c r="D8"/>
  <c r="D6"/>
  <c r="N4"/>
  <c r="N8" i="190" a="1"/>
  <c r="N8" s="1"/>
  <c r="D8"/>
  <c r="D6"/>
  <c r="N4"/>
  <c r="N8" i="189" a="1"/>
  <c r="N8" s="1"/>
  <c r="D8"/>
  <c r="D6"/>
  <c r="N4"/>
  <c r="D10" i="266" l="1"/>
  <c r="P8"/>
  <c r="D10" i="270"/>
  <c r="P8"/>
  <c r="N12" i="271"/>
  <c r="D4" i="259"/>
  <c r="P8" i="239"/>
  <c r="D10"/>
  <c r="K8"/>
  <c r="D4"/>
  <c r="N12"/>
  <c r="D12" i="245"/>
  <c r="N12"/>
  <c r="P8"/>
  <c r="D10"/>
  <c r="D4"/>
  <c r="N12" i="246"/>
  <c r="P8"/>
  <c r="D10"/>
  <c r="K8"/>
  <c r="D4"/>
  <c r="D12"/>
  <c r="P8" i="247"/>
  <c r="D10"/>
  <c r="D4"/>
  <c r="D12"/>
  <c r="N12"/>
  <c r="D12" i="241"/>
  <c r="N12"/>
  <c r="P8"/>
  <c r="D10"/>
  <c r="K8"/>
  <c r="D4"/>
  <c r="N12" i="242"/>
  <c r="P8"/>
  <c r="D10"/>
  <c r="K8"/>
  <c r="D4"/>
  <c r="D12"/>
  <c r="P8" i="243"/>
  <c r="D10"/>
  <c r="K8"/>
  <c r="D4"/>
  <c r="D12"/>
  <c r="N12"/>
  <c r="D12" i="253"/>
  <c r="N12"/>
  <c r="P8"/>
  <c r="D10"/>
  <c r="K8"/>
  <c r="D4"/>
  <c r="N12" i="254"/>
  <c r="P8"/>
  <c r="D10"/>
  <c r="K8"/>
  <c r="D4"/>
  <c r="D12"/>
  <c r="D12" i="249"/>
  <c r="N12"/>
  <c r="P8"/>
  <c r="D10"/>
  <c r="K8"/>
  <c r="D4"/>
  <c r="N12" i="250"/>
  <c r="P8"/>
  <c r="D10"/>
  <c r="K8"/>
  <c r="D4"/>
  <c r="D12"/>
  <c r="P8" i="251"/>
  <c r="D10"/>
  <c r="K8"/>
  <c r="D4"/>
  <c r="D12"/>
  <c r="N12"/>
  <c r="D12" i="239"/>
  <c r="D10" i="262"/>
  <c r="K8"/>
  <c r="D4"/>
  <c r="D12"/>
  <c r="N12"/>
  <c r="P8"/>
  <c r="D12" i="263"/>
  <c r="N12"/>
  <c r="P8"/>
  <c r="D10"/>
  <c r="K8"/>
  <c r="D4"/>
  <c r="N12" i="264"/>
  <c r="P8"/>
  <c r="D10"/>
  <c r="K8"/>
  <c r="D4"/>
  <c r="D12"/>
  <c r="P8" i="240"/>
  <c r="P8" i="244"/>
  <c r="P8" i="248"/>
  <c r="P8" i="252"/>
  <c r="D12" i="255"/>
  <c r="N12"/>
  <c r="N12" i="256"/>
  <c r="P8"/>
  <c r="D10" i="258"/>
  <c r="K8"/>
  <c r="D4"/>
  <c r="D12"/>
  <c r="N12"/>
  <c r="N12" i="260"/>
  <c r="P8"/>
  <c r="D10"/>
  <c r="K8"/>
  <c r="D4"/>
  <c r="D12" i="267"/>
  <c r="N12"/>
  <c r="P8"/>
  <c r="D10"/>
  <c r="K8"/>
  <c r="D4"/>
  <c r="N12" i="268"/>
  <c r="P8"/>
  <c r="D10"/>
  <c r="K8"/>
  <c r="D4"/>
  <c r="D12"/>
  <c r="N12" i="240"/>
  <c r="N12" i="244"/>
  <c r="N12" i="248"/>
  <c r="N12" i="252"/>
  <c r="P8" i="257"/>
  <c r="D10"/>
  <c r="K8"/>
  <c r="D4"/>
  <c r="D12"/>
  <c r="D12" i="259"/>
  <c r="N12"/>
  <c r="P8"/>
  <c r="C29" s="1"/>
  <c r="D12" i="240"/>
  <c r="D12" i="244"/>
  <c r="D12" i="248"/>
  <c r="D12" i="252"/>
  <c r="D4" i="255"/>
  <c r="K8"/>
  <c r="D4" i="256"/>
  <c r="K8"/>
  <c r="D4" i="240"/>
  <c r="K8"/>
  <c r="D4" i="244"/>
  <c r="K8"/>
  <c r="D4" i="248"/>
  <c r="K8"/>
  <c r="D4" i="252"/>
  <c r="K8"/>
  <c r="D10" i="255"/>
  <c r="D12" i="256"/>
  <c r="P8" i="272"/>
  <c r="D12"/>
  <c r="N12"/>
  <c r="N12" i="275"/>
  <c r="D10"/>
  <c r="K8"/>
  <c r="D4"/>
  <c r="D12"/>
  <c r="D10" i="277"/>
  <c r="K8"/>
  <c r="D4"/>
  <c r="N12"/>
  <c r="P8"/>
  <c r="D12" i="286"/>
  <c r="N12"/>
  <c r="P8"/>
  <c r="D10"/>
  <c r="K8"/>
  <c r="D4"/>
  <c r="N12" i="287"/>
  <c r="P8"/>
  <c r="D10"/>
  <c r="K8"/>
  <c r="D4"/>
  <c r="D12"/>
  <c r="P8" i="288"/>
  <c r="D10"/>
  <c r="K8"/>
  <c r="D4"/>
  <c r="D12"/>
  <c r="N12"/>
  <c r="N12" i="261"/>
  <c r="N12" i="265"/>
  <c r="N12" i="269"/>
  <c r="D12" i="274"/>
  <c r="P8"/>
  <c r="D10"/>
  <c r="K8"/>
  <c r="D4"/>
  <c r="P8" i="276"/>
  <c r="D12"/>
  <c r="N12"/>
  <c r="N12" i="279"/>
  <c r="D10"/>
  <c r="K8"/>
  <c r="D4"/>
  <c r="D12"/>
  <c r="D10" i="281"/>
  <c r="K8"/>
  <c r="D4"/>
  <c r="D12"/>
  <c r="N12"/>
  <c r="P8"/>
  <c r="D12" i="282"/>
  <c r="N12"/>
  <c r="P8"/>
  <c r="D10"/>
  <c r="K8"/>
  <c r="D4"/>
  <c r="N12" i="283"/>
  <c r="P8"/>
  <c r="D10"/>
  <c r="K8"/>
  <c r="D4"/>
  <c r="D12"/>
  <c r="P8" i="284"/>
  <c r="D10"/>
  <c r="K8"/>
  <c r="D4"/>
  <c r="D12"/>
  <c r="N12"/>
  <c r="D12" i="261"/>
  <c r="D12" i="265"/>
  <c r="N12" i="266"/>
  <c r="D12" i="269"/>
  <c r="N12" i="270"/>
  <c r="K8" i="272"/>
  <c r="D12" i="278"/>
  <c r="P8"/>
  <c r="D10"/>
  <c r="K8"/>
  <c r="D4"/>
  <c r="P8" i="280"/>
  <c r="D12"/>
  <c r="N12"/>
  <c r="D4" i="261"/>
  <c r="K8"/>
  <c r="D10"/>
  <c r="D4" i="265"/>
  <c r="K8"/>
  <c r="D10"/>
  <c r="D12" i="266"/>
  <c r="D4" i="269"/>
  <c r="K8"/>
  <c r="D10"/>
  <c r="D12" i="270"/>
  <c r="D4" i="276"/>
  <c r="K8"/>
  <c r="D12" i="271"/>
  <c r="D10"/>
  <c r="K8"/>
  <c r="D4"/>
  <c r="D10" i="273"/>
  <c r="K8"/>
  <c r="D4"/>
  <c r="N12"/>
  <c r="P8"/>
  <c r="D4" i="266"/>
  <c r="K8"/>
  <c r="D4" i="270"/>
  <c r="K8"/>
  <c r="D10" i="272"/>
  <c r="P8" i="275"/>
  <c r="D12" i="277"/>
  <c r="D4" i="280"/>
  <c r="P8" i="285"/>
  <c r="N12"/>
  <c r="D12"/>
  <c r="D4"/>
  <c r="K8"/>
  <c r="D10" i="235"/>
  <c r="P8"/>
  <c r="D10" i="231"/>
  <c r="K8"/>
  <c r="D4"/>
  <c r="D12"/>
  <c r="N12"/>
  <c r="P8"/>
  <c r="D12" i="232"/>
  <c r="N12"/>
  <c r="P8"/>
  <c r="D10"/>
  <c r="K8"/>
  <c r="D4"/>
  <c r="N12" i="233"/>
  <c r="P8"/>
  <c r="D10"/>
  <c r="K8"/>
  <c r="D4"/>
  <c r="D12"/>
  <c r="P8" i="230"/>
  <c r="D10"/>
  <c r="K8"/>
  <c r="D4"/>
  <c r="D12"/>
  <c r="D12" i="236"/>
  <c r="N12"/>
  <c r="P8"/>
  <c r="D10"/>
  <c r="K8"/>
  <c r="D4"/>
  <c r="N12" i="237"/>
  <c r="P8"/>
  <c r="D10"/>
  <c r="K8"/>
  <c r="D4"/>
  <c r="D12"/>
  <c r="N12" i="229"/>
  <c r="P8"/>
  <c r="D10"/>
  <c r="K8"/>
  <c r="D4"/>
  <c r="N12" i="234"/>
  <c r="D12"/>
  <c r="N12" i="235"/>
  <c r="D4" i="234"/>
  <c r="K8"/>
  <c r="D10"/>
  <c r="D12" i="235"/>
  <c r="D4"/>
  <c r="K8"/>
  <c r="N12" i="227"/>
  <c r="P8"/>
  <c r="D10"/>
  <c r="K8"/>
  <c r="D4"/>
  <c r="D12"/>
  <c r="P8" i="228"/>
  <c r="D10"/>
  <c r="K8"/>
  <c r="D4"/>
  <c r="N12"/>
  <c r="D12"/>
  <c r="P8" i="226"/>
  <c r="D10"/>
  <c r="K8"/>
  <c r="D4"/>
  <c r="D12"/>
  <c r="N12"/>
  <c r="P8" i="225"/>
  <c r="D10"/>
  <c r="K8"/>
  <c r="D4"/>
  <c r="D12"/>
  <c r="N12"/>
  <c r="P8" i="224"/>
  <c r="D10"/>
  <c r="K8"/>
  <c r="D4"/>
  <c r="D12"/>
  <c r="N12"/>
  <c r="P8" i="223"/>
  <c r="D10"/>
  <c r="K8"/>
  <c r="D4"/>
  <c r="D12"/>
  <c r="N12"/>
  <c r="N12" i="222"/>
  <c r="D12"/>
  <c r="D4"/>
  <c r="K8"/>
  <c r="D10"/>
  <c r="P8" i="221"/>
  <c r="D10"/>
  <c r="K8"/>
  <c r="D12"/>
  <c r="N12"/>
  <c r="P8" i="220"/>
  <c r="D10"/>
  <c r="K8"/>
  <c r="D4"/>
  <c r="N12"/>
  <c r="D12"/>
  <c r="P8" i="219"/>
  <c r="D10"/>
  <c r="K8"/>
  <c r="D4"/>
  <c r="D12"/>
  <c r="N12"/>
  <c r="P8" i="218"/>
  <c r="D10"/>
  <c r="K8"/>
  <c r="D4"/>
  <c r="N12"/>
  <c r="D12"/>
  <c r="P8" i="217"/>
  <c r="D10"/>
  <c r="K8"/>
  <c r="D4"/>
  <c r="D12"/>
  <c r="N12"/>
  <c r="P8" i="216"/>
  <c r="D10"/>
  <c r="K8"/>
  <c r="D4"/>
  <c r="D12"/>
  <c r="N12"/>
  <c r="P8" i="215"/>
  <c r="D10"/>
  <c r="K8"/>
  <c r="D4"/>
  <c r="D12"/>
  <c r="N12"/>
  <c r="P8" i="214"/>
  <c r="D10"/>
  <c r="K8"/>
  <c r="D4"/>
  <c r="D12"/>
  <c r="N12"/>
  <c r="P8" i="213"/>
  <c r="D10"/>
  <c r="K8"/>
  <c r="D4"/>
  <c r="N12"/>
  <c r="D12"/>
  <c r="P8" i="212"/>
  <c r="D10"/>
  <c r="K8"/>
  <c r="D4"/>
  <c r="D12"/>
  <c r="N12"/>
  <c r="P8" i="211"/>
  <c r="D10"/>
  <c r="K8"/>
  <c r="D4"/>
  <c r="D12"/>
  <c r="N12"/>
  <c r="P8" i="210"/>
  <c r="D10"/>
  <c r="K8"/>
  <c r="D4"/>
  <c r="D12"/>
  <c r="N12"/>
  <c r="N12" i="209"/>
  <c r="P8"/>
  <c r="D10"/>
  <c r="K8"/>
  <c r="D4"/>
  <c r="D12"/>
  <c r="P8" i="208"/>
  <c r="D10"/>
  <c r="K8"/>
  <c r="D4"/>
  <c r="D12"/>
  <c r="N12"/>
  <c r="D10" i="204"/>
  <c r="K8"/>
  <c r="D4"/>
  <c r="D12"/>
  <c r="N12"/>
  <c r="P8"/>
  <c r="D12" i="205"/>
  <c r="N12"/>
  <c r="P8"/>
  <c r="D10"/>
  <c r="K8"/>
  <c r="D4"/>
  <c r="N12" i="206"/>
  <c r="P8"/>
  <c r="D12"/>
  <c r="D10"/>
  <c r="K8"/>
  <c r="D4"/>
  <c r="D10" i="200"/>
  <c r="K8"/>
  <c r="D4"/>
  <c r="D12"/>
  <c r="P8"/>
  <c r="N12"/>
  <c r="D12" i="201"/>
  <c r="N12"/>
  <c r="D10"/>
  <c r="K8"/>
  <c r="D4"/>
  <c r="P8"/>
  <c r="N12" i="202"/>
  <c r="P8"/>
  <c r="D10"/>
  <c r="K8"/>
  <c r="D4"/>
  <c r="D12"/>
  <c r="N12" i="203"/>
  <c r="D12" i="199"/>
  <c r="D12" i="203"/>
  <c r="D12" i="207"/>
  <c r="N12" i="199"/>
  <c r="N12" i="207"/>
  <c r="D4" i="199"/>
  <c r="K8"/>
  <c r="D10"/>
  <c r="D4" i="203"/>
  <c r="K8"/>
  <c r="D10"/>
  <c r="D4" i="207"/>
  <c r="K8"/>
  <c r="D10"/>
  <c r="P8" i="198"/>
  <c r="D10"/>
  <c r="K8"/>
  <c r="D4"/>
  <c r="D12"/>
  <c r="N12"/>
  <c r="P8" i="197"/>
  <c r="D10"/>
  <c r="K8"/>
  <c r="D4"/>
  <c r="D12"/>
  <c r="N12"/>
  <c r="P8" i="196"/>
  <c r="D10"/>
  <c r="K8"/>
  <c r="D4"/>
  <c r="N12"/>
  <c r="D12"/>
  <c r="P8" i="195"/>
  <c r="D10"/>
  <c r="K8"/>
  <c r="D4"/>
  <c r="D12"/>
  <c r="N12"/>
  <c r="P8" i="194"/>
  <c r="D10"/>
  <c r="K8"/>
  <c r="D4"/>
  <c r="N12"/>
  <c r="D12"/>
  <c r="P8" i="193"/>
  <c r="D10"/>
  <c r="K8"/>
  <c r="D4"/>
  <c r="D12"/>
  <c r="N12"/>
  <c r="P8" i="192"/>
  <c r="D10"/>
  <c r="K8"/>
  <c r="D4"/>
  <c r="D12"/>
  <c r="N12"/>
  <c r="P8" i="191"/>
  <c r="D10"/>
  <c r="K8"/>
  <c r="D4"/>
  <c r="D12"/>
  <c r="N12"/>
  <c r="P8" i="190"/>
  <c r="D10"/>
  <c r="K8"/>
  <c r="D4"/>
  <c r="D12"/>
  <c r="N12"/>
  <c r="P8" i="189"/>
  <c r="D10"/>
  <c r="K8"/>
  <c r="D4"/>
  <c r="D12"/>
  <c r="N12"/>
  <c r="L117" i="2"/>
  <c r="C19" i="259" l="1"/>
  <c r="L25"/>
  <c r="C21"/>
  <c r="C33"/>
  <c r="L17"/>
  <c r="L27"/>
  <c r="C17"/>
  <c r="C27"/>
  <c r="C37"/>
  <c r="L21"/>
  <c r="L37"/>
  <c r="C25"/>
  <c r="C35"/>
  <c r="L19"/>
  <c r="L29"/>
  <c r="L35"/>
  <c r="C37" i="270"/>
  <c r="C35"/>
  <c r="C33"/>
  <c r="C31"/>
  <c r="C29"/>
  <c r="C27"/>
  <c r="C25"/>
  <c r="L33"/>
  <c r="L25"/>
  <c r="L31"/>
  <c r="L23"/>
  <c r="L21"/>
  <c r="L19"/>
  <c r="L17"/>
  <c r="L15"/>
  <c r="L37"/>
  <c r="L29"/>
  <c r="L35"/>
  <c r="L27"/>
  <c r="C23"/>
  <c r="C21"/>
  <c r="C19"/>
  <c r="C17"/>
  <c r="C15"/>
  <c r="C37" i="261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8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M37" i="287"/>
  <c r="M35"/>
  <c r="M33"/>
  <c r="M31"/>
  <c r="M29"/>
  <c r="M27"/>
  <c r="M25"/>
  <c r="M23"/>
  <c r="M21"/>
  <c r="M19"/>
  <c r="M17"/>
  <c r="M15"/>
  <c r="C37"/>
  <c r="C35"/>
  <c r="C33"/>
  <c r="C31"/>
  <c r="C29"/>
  <c r="C27"/>
  <c r="C25"/>
  <c r="C23"/>
  <c r="C21"/>
  <c r="C19"/>
  <c r="C17"/>
  <c r="C15"/>
  <c r="D37"/>
  <c r="D35"/>
  <c r="D33"/>
  <c r="D31"/>
  <c r="D29"/>
  <c r="D27"/>
  <c r="D25"/>
  <c r="D23"/>
  <c r="D21"/>
  <c r="D19"/>
  <c r="D17"/>
  <c r="D15"/>
  <c r="L37"/>
  <c r="L35"/>
  <c r="L33"/>
  <c r="L31"/>
  <c r="L29"/>
  <c r="L27"/>
  <c r="L25"/>
  <c r="L23"/>
  <c r="L21"/>
  <c r="L19"/>
  <c r="L17"/>
  <c r="L15"/>
  <c r="L37" i="252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44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55"/>
  <c r="L35"/>
  <c r="L33"/>
  <c r="L31"/>
  <c r="L29"/>
  <c r="L27"/>
  <c r="L25"/>
  <c r="L23"/>
  <c r="L21"/>
  <c r="L19"/>
  <c r="L17"/>
  <c r="L15"/>
  <c r="C35"/>
  <c r="C31"/>
  <c r="C27"/>
  <c r="C23"/>
  <c r="C19"/>
  <c r="C15"/>
  <c r="C37"/>
  <c r="C33"/>
  <c r="C29"/>
  <c r="C25"/>
  <c r="C21"/>
  <c r="C17"/>
  <c r="C37" i="268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6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4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15" i="259"/>
  <c r="C23"/>
  <c r="C31"/>
  <c r="L15"/>
  <c r="L23"/>
  <c r="L31"/>
  <c r="C37" i="28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D33"/>
  <c r="D25"/>
  <c r="D17"/>
  <c r="D35"/>
  <c r="D27"/>
  <c r="D19"/>
  <c r="D37"/>
  <c r="D29"/>
  <c r="D21"/>
  <c r="D31"/>
  <c r="D23"/>
  <c r="D15"/>
  <c r="C37" i="273"/>
  <c r="C35"/>
  <c r="C33"/>
  <c r="C31"/>
  <c r="C29"/>
  <c r="C27"/>
  <c r="C25"/>
  <c r="C23"/>
  <c r="C21"/>
  <c r="C19"/>
  <c r="C17"/>
  <c r="C15"/>
  <c r="L35"/>
  <c r="L27"/>
  <c r="L19"/>
  <c r="L37"/>
  <c r="L29"/>
  <c r="L21"/>
  <c r="L31"/>
  <c r="L23"/>
  <c r="L15"/>
  <c r="L33"/>
  <c r="L25"/>
  <c r="L17"/>
  <c r="C37" i="28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88"/>
  <c r="C35"/>
  <c r="C33"/>
  <c r="C31"/>
  <c r="C29"/>
  <c r="C27"/>
  <c r="C25"/>
  <c r="C23"/>
  <c r="C21"/>
  <c r="C19"/>
  <c r="C17"/>
  <c r="C15"/>
  <c r="D37"/>
  <c r="D35"/>
  <c r="D33"/>
  <c r="D31"/>
  <c r="D29"/>
  <c r="D27"/>
  <c r="D25"/>
  <c r="D23"/>
  <c r="D21"/>
  <c r="D19"/>
  <c r="D17"/>
  <c r="D15"/>
  <c r="L37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C37" i="25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60"/>
  <c r="C35"/>
  <c r="C33"/>
  <c r="C31"/>
  <c r="C29"/>
  <c r="C27"/>
  <c r="C25"/>
  <c r="C23"/>
  <c r="C21"/>
  <c r="C19"/>
  <c r="C17"/>
  <c r="C15"/>
  <c r="L37"/>
  <c r="L31"/>
  <c r="L23"/>
  <c r="L15"/>
  <c r="L33"/>
  <c r="L25"/>
  <c r="L17"/>
  <c r="L35"/>
  <c r="L27"/>
  <c r="L19"/>
  <c r="L29"/>
  <c r="L21"/>
  <c r="L37" i="249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53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4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45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C37"/>
  <c r="C35"/>
  <c r="C33"/>
  <c r="C31"/>
  <c r="C29"/>
  <c r="C27"/>
  <c r="C25"/>
  <c r="C23"/>
  <c r="C21"/>
  <c r="C19"/>
  <c r="C17"/>
  <c r="C15"/>
  <c r="D37"/>
  <c r="D35"/>
  <c r="D33"/>
  <c r="D31"/>
  <c r="D29"/>
  <c r="D27"/>
  <c r="D25"/>
  <c r="D23"/>
  <c r="D21"/>
  <c r="D19"/>
  <c r="D17"/>
  <c r="D15"/>
  <c r="D37" i="285"/>
  <c r="D35"/>
  <c r="D33"/>
  <c r="D31"/>
  <c r="D29"/>
  <c r="D27"/>
  <c r="D25"/>
  <c r="D23"/>
  <c r="D21"/>
  <c r="D19"/>
  <c r="D17"/>
  <c r="D15"/>
  <c r="L37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C37"/>
  <c r="C35"/>
  <c r="C33"/>
  <c r="C31"/>
  <c r="C29"/>
  <c r="C27"/>
  <c r="C25"/>
  <c r="C23"/>
  <c r="C21"/>
  <c r="C19"/>
  <c r="C17"/>
  <c r="C15"/>
  <c r="L37" i="266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71"/>
  <c r="L35"/>
  <c r="L33"/>
  <c r="L31"/>
  <c r="L29"/>
  <c r="L27"/>
  <c r="L25"/>
  <c r="L23"/>
  <c r="L21"/>
  <c r="L19"/>
  <c r="L17"/>
  <c r="L15"/>
  <c r="C37"/>
  <c r="C33"/>
  <c r="C29"/>
  <c r="C25"/>
  <c r="C21"/>
  <c r="C17"/>
  <c r="C35"/>
  <c r="C31"/>
  <c r="C27"/>
  <c r="C23"/>
  <c r="C19"/>
  <c r="C15"/>
  <c r="L37" i="278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7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81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79"/>
  <c r="L35"/>
  <c r="L33"/>
  <c r="L31"/>
  <c r="L29"/>
  <c r="L27"/>
  <c r="L25"/>
  <c r="L23"/>
  <c r="L21"/>
  <c r="L19"/>
  <c r="L17"/>
  <c r="L15"/>
  <c r="C31"/>
  <c r="C23"/>
  <c r="C15"/>
  <c r="C33"/>
  <c r="C25"/>
  <c r="C17"/>
  <c r="C35"/>
  <c r="C27"/>
  <c r="C19"/>
  <c r="C37"/>
  <c r="C29"/>
  <c r="C21"/>
  <c r="L37" i="248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40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56"/>
  <c r="C35"/>
  <c r="C33"/>
  <c r="C31"/>
  <c r="C29"/>
  <c r="C27"/>
  <c r="C25"/>
  <c r="C23"/>
  <c r="C21"/>
  <c r="C19"/>
  <c r="C17"/>
  <c r="C15"/>
  <c r="L37"/>
  <c r="L33"/>
  <c r="L29"/>
  <c r="L25"/>
  <c r="L21"/>
  <c r="L17"/>
  <c r="L35"/>
  <c r="L31"/>
  <c r="L27"/>
  <c r="L23"/>
  <c r="L19"/>
  <c r="L15"/>
  <c r="L37" i="258"/>
  <c r="L35"/>
  <c r="L33"/>
  <c r="L31"/>
  <c r="L29"/>
  <c r="L27"/>
  <c r="L25"/>
  <c r="L23"/>
  <c r="L21"/>
  <c r="L19"/>
  <c r="L17"/>
  <c r="L15"/>
  <c r="C31"/>
  <c r="C23"/>
  <c r="C15"/>
  <c r="C33"/>
  <c r="C25"/>
  <c r="C17"/>
  <c r="C35"/>
  <c r="C27"/>
  <c r="C19"/>
  <c r="C37"/>
  <c r="C29"/>
  <c r="C21"/>
  <c r="L37" i="262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5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5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4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39"/>
  <c r="C35"/>
  <c r="C33"/>
  <c r="C31"/>
  <c r="C29"/>
  <c r="C27"/>
  <c r="C25"/>
  <c r="C23"/>
  <c r="C21"/>
  <c r="C19"/>
  <c r="C17"/>
  <c r="C15"/>
  <c r="L35"/>
  <c r="L31"/>
  <c r="L29"/>
  <c r="L25"/>
  <c r="L23"/>
  <c r="L19"/>
  <c r="L17"/>
  <c r="L37"/>
  <c r="L33"/>
  <c r="L27"/>
  <c r="L21"/>
  <c r="L15"/>
  <c r="C37" i="27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69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65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82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74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86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C37"/>
  <c r="C35"/>
  <c r="C33"/>
  <c r="C31"/>
  <c r="C29"/>
  <c r="C27"/>
  <c r="C25"/>
  <c r="C23"/>
  <c r="C21"/>
  <c r="C19"/>
  <c r="C17"/>
  <c r="C15"/>
  <c r="D37"/>
  <c r="D35"/>
  <c r="D33"/>
  <c r="D31"/>
  <c r="D29"/>
  <c r="D27"/>
  <c r="D25"/>
  <c r="D23"/>
  <c r="D21"/>
  <c r="D19"/>
  <c r="D17"/>
  <c r="D15"/>
  <c r="C37" i="277"/>
  <c r="C35"/>
  <c r="C33"/>
  <c r="C31"/>
  <c r="C29"/>
  <c r="C27"/>
  <c r="C25"/>
  <c r="C23"/>
  <c r="C21"/>
  <c r="C19"/>
  <c r="C17"/>
  <c r="C15"/>
  <c r="L37"/>
  <c r="L29"/>
  <c r="L21"/>
  <c r="L31"/>
  <c r="L23"/>
  <c r="L15"/>
  <c r="L33"/>
  <c r="L25"/>
  <c r="L17"/>
  <c r="L35"/>
  <c r="L27"/>
  <c r="L19"/>
  <c r="L37" i="275"/>
  <c r="L35"/>
  <c r="L33"/>
  <c r="L31"/>
  <c r="L29"/>
  <c r="L27"/>
  <c r="L25"/>
  <c r="L23"/>
  <c r="L21"/>
  <c r="L19"/>
  <c r="L17"/>
  <c r="L15"/>
  <c r="C37"/>
  <c r="C29"/>
  <c r="C21"/>
  <c r="C31"/>
  <c r="C23"/>
  <c r="C15"/>
  <c r="C33"/>
  <c r="C25"/>
  <c r="C17"/>
  <c r="C35"/>
  <c r="C27"/>
  <c r="C19"/>
  <c r="L37" i="267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63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51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41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47"/>
  <c r="C35"/>
  <c r="C33"/>
  <c r="C31"/>
  <c r="C29"/>
  <c r="C27"/>
  <c r="C25"/>
  <c r="C23"/>
  <c r="C21"/>
  <c r="C19"/>
  <c r="C17"/>
  <c r="C15"/>
  <c r="D37"/>
  <c r="D35"/>
  <c r="D33"/>
  <c r="D31"/>
  <c r="D29"/>
  <c r="D27"/>
  <c r="D25"/>
  <c r="D23"/>
  <c r="D21"/>
  <c r="D19"/>
  <c r="D17"/>
  <c r="D15"/>
  <c r="L37"/>
  <c r="L35"/>
  <c r="L33"/>
  <c r="L31"/>
  <c r="L29"/>
  <c r="L27"/>
  <c r="L25"/>
  <c r="L23"/>
  <c r="L21"/>
  <c r="L19"/>
  <c r="L17"/>
  <c r="L15"/>
  <c r="M37"/>
  <c r="M35"/>
  <c r="M33"/>
  <c r="M31"/>
  <c r="M29"/>
  <c r="M27"/>
  <c r="M25"/>
  <c r="M23"/>
  <c r="M21"/>
  <c r="M19"/>
  <c r="M17"/>
  <c r="M15"/>
  <c r="L33" i="259"/>
  <c r="L37" i="235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31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3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3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3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9"/>
  <c r="C35"/>
  <c r="C33"/>
  <c r="C31"/>
  <c r="C29"/>
  <c r="C27"/>
  <c r="C25"/>
  <c r="C23"/>
  <c r="C21"/>
  <c r="C19"/>
  <c r="C17"/>
  <c r="C15"/>
  <c r="L35"/>
  <c r="L27"/>
  <c r="L19"/>
  <c r="L31"/>
  <c r="L23"/>
  <c r="L15"/>
  <c r="L33"/>
  <c r="L25"/>
  <c r="L17"/>
  <c r="L37"/>
  <c r="L29"/>
  <c r="L21"/>
  <c r="L37" i="232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36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3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8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5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1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2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9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8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5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1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09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1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08"/>
  <c r="C35"/>
  <c r="C33"/>
  <c r="C31"/>
  <c r="C29"/>
  <c r="C27"/>
  <c r="C25"/>
  <c r="C23"/>
  <c r="C21"/>
  <c r="C19"/>
  <c r="C17"/>
  <c r="C15"/>
  <c r="L37"/>
  <c r="L33"/>
  <c r="L31"/>
  <c r="L29"/>
  <c r="L27"/>
  <c r="L25"/>
  <c r="L21"/>
  <c r="L19"/>
  <c r="L17"/>
  <c r="L15"/>
  <c r="L35"/>
  <c r="L23"/>
  <c r="C37" i="20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0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20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04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20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05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199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L37" i="201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L37" i="200"/>
  <c r="L35"/>
  <c r="L33"/>
  <c r="L31"/>
  <c r="L29"/>
  <c r="L27"/>
  <c r="L25"/>
  <c r="L23"/>
  <c r="L21"/>
  <c r="L19"/>
  <c r="L17"/>
  <c r="L15"/>
  <c r="C37"/>
  <c r="C35"/>
  <c r="C33"/>
  <c r="C31"/>
  <c r="C29"/>
  <c r="C27"/>
  <c r="C25"/>
  <c r="C23"/>
  <c r="C21"/>
  <c r="C19"/>
  <c r="C17"/>
  <c r="C15"/>
  <c r="C37" i="198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7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6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5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4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3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2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1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90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C37" i="189"/>
  <c r="C35"/>
  <c r="C33"/>
  <c r="C31"/>
  <c r="C29"/>
  <c r="C27"/>
  <c r="C25"/>
  <c r="C23"/>
  <c r="C21"/>
  <c r="C19"/>
  <c r="C17"/>
  <c r="C15"/>
  <c r="L37"/>
  <c r="L35"/>
  <c r="L33"/>
  <c r="L31"/>
  <c r="L29"/>
  <c r="L27"/>
  <c r="L25"/>
  <c r="L23"/>
  <c r="L21"/>
  <c r="L19"/>
  <c r="L17"/>
  <c r="L15"/>
  <c r="I116" i="2"/>
  <c r="I115"/>
  <c r="I114"/>
  <c r="I113"/>
  <c r="C2"/>
  <c r="U116"/>
  <c r="K116"/>
  <c r="J116"/>
  <c r="H116"/>
  <c r="E116"/>
  <c r="T116" s="1"/>
  <c r="D116"/>
  <c r="C116"/>
  <c r="B116"/>
  <c r="A116"/>
  <c r="U115"/>
  <c r="K115"/>
  <c r="J115"/>
  <c r="H115"/>
  <c r="E115"/>
  <c r="S115" s="1"/>
  <c r="D115"/>
  <c r="C115"/>
  <c r="B115"/>
  <c r="A115"/>
  <c r="U114"/>
  <c r="K114"/>
  <c r="J114"/>
  <c r="H114"/>
  <c r="E114"/>
  <c r="S114" s="1"/>
  <c r="D114"/>
  <c r="C114"/>
  <c r="B114"/>
  <c r="A114"/>
  <c r="U113"/>
  <c r="K113"/>
  <c r="J113"/>
  <c r="H113"/>
  <c r="E113"/>
  <c r="R113" s="1"/>
  <c r="D113"/>
  <c r="C113"/>
  <c r="B113"/>
  <c r="A113"/>
  <c r="U112"/>
  <c r="K112"/>
  <c r="J112"/>
  <c r="H112"/>
  <c r="E112"/>
  <c r="P112" s="1"/>
  <c r="D112"/>
  <c r="C112"/>
  <c r="B112"/>
  <c r="A112"/>
  <c r="U111"/>
  <c r="K111"/>
  <c r="J111"/>
  <c r="H111"/>
  <c r="E111"/>
  <c r="S111" s="1"/>
  <c r="D111"/>
  <c r="C111"/>
  <c r="B111"/>
  <c r="A111"/>
  <c r="U110"/>
  <c r="K110"/>
  <c r="J110"/>
  <c r="H110"/>
  <c r="E110"/>
  <c r="T110" s="1"/>
  <c r="D110"/>
  <c r="C110"/>
  <c r="B110"/>
  <c r="A110"/>
  <c r="U109"/>
  <c r="K109"/>
  <c r="J109"/>
  <c r="H109"/>
  <c r="E109"/>
  <c r="T109" s="1"/>
  <c r="D109"/>
  <c r="C109"/>
  <c r="B109"/>
  <c r="A109"/>
  <c r="U108"/>
  <c r="K108"/>
  <c r="J108"/>
  <c r="H108"/>
  <c r="E108"/>
  <c r="S108" s="1"/>
  <c r="D108"/>
  <c r="C108"/>
  <c r="B108"/>
  <c r="A108"/>
  <c r="U107"/>
  <c r="K107"/>
  <c r="J107"/>
  <c r="H107"/>
  <c r="E107"/>
  <c r="S107" s="1"/>
  <c r="D107"/>
  <c r="C107"/>
  <c r="B107"/>
  <c r="A107"/>
  <c r="U106"/>
  <c r="K106"/>
  <c r="J106"/>
  <c r="H106"/>
  <c r="E106"/>
  <c r="S106" s="1"/>
  <c r="D106"/>
  <c r="C106"/>
  <c r="B106"/>
  <c r="A106"/>
  <c r="U105"/>
  <c r="K105"/>
  <c r="J105"/>
  <c r="H105"/>
  <c r="E105"/>
  <c r="R105" s="1"/>
  <c r="D105"/>
  <c r="C105"/>
  <c r="B105"/>
  <c r="A105"/>
  <c r="U104"/>
  <c r="K104"/>
  <c r="J104"/>
  <c r="H104"/>
  <c r="E104"/>
  <c r="P104" s="1"/>
  <c r="D104"/>
  <c r="C104"/>
  <c r="B104"/>
  <c r="A104"/>
  <c r="U103"/>
  <c r="K103"/>
  <c r="J103"/>
  <c r="H103"/>
  <c r="E103"/>
  <c r="S103" s="1"/>
  <c r="D103"/>
  <c r="C103"/>
  <c r="B103"/>
  <c r="A103"/>
  <c r="U102"/>
  <c r="K102"/>
  <c r="J102"/>
  <c r="H102"/>
  <c r="E102"/>
  <c r="T102" s="1"/>
  <c r="D102"/>
  <c r="C102"/>
  <c r="B102"/>
  <c r="A102"/>
  <c r="U101"/>
  <c r="K101"/>
  <c r="J101"/>
  <c r="H101"/>
  <c r="E101"/>
  <c r="T101" s="1"/>
  <c r="D101"/>
  <c r="C101"/>
  <c r="B101"/>
  <c r="A101"/>
  <c r="U100"/>
  <c r="K100"/>
  <c r="J100"/>
  <c r="H100"/>
  <c r="E100"/>
  <c r="T100" s="1"/>
  <c r="D100"/>
  <c r="C100"/>
  <c r="B100"/>
  <c r="A100"/>
  <c r="U99"/>
  <c r="K99"/>
  <c r="J99"/>
  <c r="H99"/>
  <c r="E99"/>
  <c r="S99" s="1"/>
  <c r="D99"/>
  <c r="C99"/>
  <c r="B99"/>
  <c r="A99"/>
  <c r="U98"/>
  <c r="K98"/>
  <c r="J98"/>
  <c r="H98"/>
  <c r="E98"/>
  <c r="S98" s="1"/>
  <c r="D98"/>
  <c r="C98"/>
  <c r="B98"/>
  <c r="A98"/>
  <c r="U97"/>
  <c r="K97"/>
  <c r="J97"/>
  <c r="H97"/>
  <c r="E97"/>
  <c r="R97" s="1"/>
  <c r="D97"/>
  <c r="C97"/>
  <c r="B97"/>
  <c r="A97"/>
  <c r="U96"/>
  <c r="K96"/>
  <c r="J96"/>
  <c r="H96"/>
  <c r="E96"/>
  <c r="P96" s="1"/>
  <c r="D96"/>
  <c r="C96"/>
  <c r="B96"/>
  <c r="A96"/>
  <c r="U95"/>
  <c r="K95"/>
  <c r="J95"/>
  <c r="H95"/>
  <c r="E95"/>
  <c r="S95" s="1"/>
  <c r="D95"/>
  <c r="C95"/>
  <c r="B95"/>
  <c r="A95"/>
  <c r="U94"/>
  <c r="K94"/>
  <c r="J94"/>
  <c r="H94"/>
  <c r="E94"/>
  <c r="T94" s="1"/>
  <c r="D94"/>
  <c r="C94"/>
  <c r="B94"/>
  <c r="A94"/>
  <c r="U93"/>
  <c r="K93"/>
  <c r="J93"/>
  <c r="H93"/>
  <c r="E93"/>
  <c r="T93" s="1"/>
  <c r="D93"/>
  <c r="C93"/>
  <c r="B93"/>
  <c r="A93"/>
  <c r="U92"/>
  <c r="K92"/>
  <c r="J92"/>
  <c r="H92"/>
  <c r="E92"/>
  <c r="T92" s="1"/>
  <c r="D92"/>
  <c r="C92"/>
  <c r="B92"/>
  <c r="A92"/>
  <c r="U91"/>
  <c r="K91"/>
  <c r="J91"/>
  <c r="H91"/>
  <c r="E91"/>
  <c r="S91" s="1"/>
  <c r="D91"/>
  <c r="C91"/>
  <c r="B91"/>
  <c r="A91"/>
  <c r="U90"/>
  <c r="K90"/>
  <c r="J90"/>
  <c r="H90"/>
  <c r="E90"/>
  <c r="S90" s="1"/>
  <c r="D90"/>
  <c r="C90"/>
  <c r="B90"/>
  <c r="A90"/>
  <c r="U89"/>
  <c r="K89"/>
  <c r="J89"/>
  <c r="H89"/>
  <c r="E89"/>
  <c r="R89" s="1"/>
  <c r="D89"/>
  <c r="C89"/>
  <c r="B89"/>
  <c r="A89"/>
  <c r="U88"/>
  <c r="K88"/>
  <c r="J88"/>
  <c r="H88"/>
  <c r="E88"/>
  <c r="P88" s="1"/>
  <c r="D88"/>
  <c r="C88"/>
  <c r="B88"/>
  <c r="A88"/>
  <c r="U87"/>
  <c r="K87"/>
  <c r="J87"/>
  <c r="H87"/>
  <c r="E87"/>
  <c r="S87" s="1"/>
  <c r="D87"/>
  <c r="C87"/>
  <c r="B87"/>
  <c r="A87"/>
  <c r="U86"/>
  <c r="K86"/>
  <c r="J86"/>
  <c r="H86"/>
  <c r="E86"/>
  <c r="T86" s="1"/>
  <c r="D86"/>
  <c r="C86"/>
  <c r="B86"/>
  <c r="A86"/>
  <c r="U85"/>
  <c r="K85"/>
  <c r="J85"/>
  <c r="H85"/>
  <c r="E85"/>
  <c r="T85" s="1"/>
  <c r="D85"/>
  <c r="C85"/>
  <c r="B85"/>
  <c r="A85"/>
  <c r="U84"/>
  <c r="K84"/>
  <c r="J84"/>
  <c r="H84"/>
  <c r="E84"/>
  <c r="T84" s="1"/>
  <c r="D84"/>
  <c r="C84"/>
  <c r="B84"/>
  <c r="A84"/>
  <c r="U83"/>
  <c r="K83"/>
  <c r="J83"/>
  <c r="H83"/>
  <c r="E83"/>
  <c r="S83" s="1"/>
  <c r="D83"/>
  <c r="C83"/>
  <c r="B83"/>
  <c r="A83"/>
  <c r="U82"/>
  <c r="K82"/>
  <c r="J82"/>
  <c r="H82"/>
  <c r="E82"/>
  <c r="S82" s="1"/>
  <c r="D82"/>
  <c r="C82"/>
  <c r="B82"/>
  <c r="A82"/>
  <c r="U81"/>
  <c r="K81"/>
  <c r="J81"/>
  <c r="H81"/>
  <c r="E81"/>
  <c r="R81" s="1"/>
  <c r="D81"/>
  <c r="C81"/>
  <c r="B81"/>
  <c r="A81"/>
  <c r="U80"/>
  <c r="K80"/>
  <c r="J80"/>
  <c r="H80"/>
  <c r="E80"/>
  <c r="S80" s="1"/>
  <c r="D80"/>
  <c r="C80"/>
  <c r="B80"/>
  <c r="A80"/>
  <c r="U79"/>
  <c r="K79"/>
  <c r="J79"/>
  <c r="H79"/>
  <c r="E79"/>
  <c r="S79" s="1"/>
  <c r="D79"/>
  <c r="C79"/>
  <c r="B79"/>
  <c r="A79"/>
  <c r="U78"/>
  <c r="K78"/>
  <c r="J78"/>
  <c r="H78"/>
  <c r="E78"/>
  <c r="T78" s="1"/>
  <c r="D78"/>
  <c r="C78"/>
  <c r="B78"/>
  <c r="A78"/>
  <c r="U77"/>
  <c r="K77"/>
  <c r="J77"/>
  <c r="H77"/>
  <c r="E77"/>
  <c r="T77" s="1"/>
  <c r="D77"/>
  <c r="C77"/>
  <c r="B77"/>
  <c r="A77"/>
  <c r="U76"/>
  <c r="K76"/>
  <c r="J76"/>
  <c r="H76"/>
  <c r="E76"/>
  <c r="S76" s="1"/>
  <c r="D76"/>
  <c r="C76"/>
  <c r="B76"/>
  <c r="A76"/>
  <c r="U75"/>
  <c r="K75"/>
  <c r="J75"/>
  <c r="H75"/>
  <c r="E75"/>
  <c r="S75" s="1"/>
  <c r="D75"/>
  <c r="C75"/>
  <c r="B75"/>
  <c r="A75"/>
  <c r="U74"/>
  <c r="K74"/>
  <c r="J74"/>
  <c r="H74"/>
  <c r="E74"/>
  <c r="S74" s="1"/>
  <c r="D74"/>
  <c r="C74"/>
  <c r="B74"/>
  <c r="A74"/>
  <c r="U73"/>
  <c r="K73"/>
  <c r="J73"/>
  <c r="H73"/>
  <c r="E73"/>
  <c r="R73" s="1"/>
  <c r="D73"/>
  <c r="C73"/>
  <c r="B73"/>
  <c r="A73"/>
  <c r="U72"/>
  <c r="K72"/>
  <c r="J72"/>
  <c r="H72"/>
  <c r="E72"/>
  <c r="S72" s="1"/>
  <c r="D72"/>
  <c r="C72"/>
  <c r="B72"/>
  <c r="A72"/>
  <c r="U71"/>
  <c r="K71"/>
  <c r="J71"/>
  <c r="H71"/>
  <c r="E71"/>
  <c r="S71" s="1"/>
  <c r="D71"/>
  <c r="C71"/>
  <c r="B71"/>
  <c r="A71"/>
  <c r="U70"/>
  <c r="K70"/>
  <c r="J70"/>
  <c r="H70"/>
  <c r="E70"/>
  <c r="S70" s="1"/>
  <c r="D70"/>
  <c r="C70"/>
  <c r="B70"/>
  <c r="A70"/>
  <c r="U69"/>
  <c r="K69"/>
  <c r="J69"/>
  <c r="H69"/>
  <c r="E69"/>
  <c r="T69" s="1"/>
  <c r="D69"/>
  <c r="C69"/>
  <c r="B69"/>
  <c r="A69"/>
  <c r="U68"/>
  <c r="K68"/>
  <c r="J68"/>
  <c r="H68"/>
  <c r="E68"/>
  <c r="S68" s="1"/>
  <c r="D68"/>
  <c r="C68"/>
  <c r="B68"/>
  <c r="A68"/>
  <c r="U67"/>
  <c r="K67"/>
  <c r="J67"/>
  <c r="H67"/>
  <c r="E67"/>
  <c r="S67" s="1"/>
  <c r="D67"/>
  <c r="C67"/>
  <c r="B67"/>
  <c r="A67"/>
  <c r="O116" i="1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A66" i="2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T67" l="1"/>
  <c r="T96"/>
  <c r="T95"/>
  <c r="Q87"/>
  <c r="R92"/>
  <c r="Q95"/>
  <c r="Q107"/>
  <c r="R96"/>
  <c r="T108"/>
  <c r="R88"/>
  <c r="T91"/>
  <c r="Q108"/>
  <c r="Q67"/>
  <c r="R68"/>
  <c r="Q71"/>
  <c r="Q68"/>
  <c r="T72"/>
  <c r="Q72"/>
  <c r="T74"/>
  <c r="P71"/>
  <c r="P72"/>
  <c r="T76"/>
  <c r="T80"/>
  <c r="P87"/>
  <c r="Q88"/>
  <c r="Q91"/>
  <c r="Q92"/>
  <c r="P94"/>
  <c r="S105"/>
  <c r="P107"/>
  <c r="P108"/>
  <c r="T115"/>
  <c r="P67"/>
  <c r="P68"/>
  <c r="T75"/>
  <c r="R76"/>
  <c r="P78"/>
  <c r="T79"/>
  <c r="R80"/>
  <c r="T82"/>
  <c r="T83"/>
  <c r="R84"/>
  <c r="P91"/>
  <c r="P92"/>
  <c r="T98"/>
  <c r="T99"/>
  <c r="R100"/>
  <c r="P102"/>
  <c r="T103"/>
  <c r="P110"/>
  <c r="T111"/>
  <c r="P115"/>
  <c r="T68"/>
  <c r="T70"/>
  <c r="T71"/>
  <c r="R72"/>
  <c r="P74"/>
  <c r="Q75"/>
  <c r="Q76"/>
  <c r="Q79"/>
  <c r="Q80"/>
  <c r="Q83"/>
  <c r="Q84"/>
  <c r="P86"/>
  <c r="T87"/>
  <c r="T88"/>
  <c r="P95"/>
  <c r="Q96"/>
  <c r="Q99"/>
  <c r="Q100"/>
  <c r="Q103"/>
  <c r="R104"/>
  <c r="T106"/>
  <c r="T107"/>
  <c r="R108"/>
  <c r="Q111"/>
  <c r="R112"/>
  <c r="Q116"/>
  <c r="P70"/>
  <c r="P75"/>
  <c r="P76"/>
  <c r="P79"/>
  <c r="P80"/>
  <c r="P83"/>
  <c r="P84"/>
  <c r="T90"/>
  <c r="P99"/>
  <c r="P100"/>
  <c r="R101"/>
  <c r="P103"/>
  <c r="Q104"/>
  <c r="R109"/>
  <c r="P111"/>
  <c r="Q112"/>
  <c r="T114"/>
  <c r="S113"/>
  <c r="P69"/>
  <c r="Q70"/>
  <c r="R71"/>
  <c r="T73"/>
  <c r="P77"/>
  <c r="Q78"/>
  <c r="R79"/>
  <c r="T81"/>
  <c r="P85"/>
  <c r="Q86"/>
  <c r="R87"/>
  <c r="S88"/>
  <c r="T89"/>
  <c r="P93"/>
  <c r="Q94"/>
  <c r="R95"/>
  <c r="S96"/>
  <c r="T97"/>
  <c r="P101"/>
  <c r="Q102"/>
  <c r="R103"/>
  <c r="S104"/>
  <c r="T105"/>
  <c r="P109"/>
  <c r="Q110"/>
  <c r="R111"/>
  <c r="S112"/>
  <c r="T113"/>
  <c r="Q69"/>
  <c r="R70"/>
  <c r="Q77"/>
  <c r="R78"/>
  <c r="Q85"/>
  <c r="R86"/>
  <c r="Q93"/>
  <c r="R94"/>
  <c r="Q101"/>
  <c r="R102"/>
  <c r="T104"/>
  <c r="Q109"/>
  <c r="R110"/>
  <c r="T112"/>
  <c r="P116"/>
  <c r="S89"/>
  <c r="R69"/>
  <c r="R77"/>
  <c r="S78"/>
  <c r="R85"/>
  <c r="S86"/>
  <c r="R93"/>
  <c r="S94"/>
  <c r="S102"/>
  <c r="S110"/>
  <c r="S69"/>
  <c r="S77"/>
  <c r="P82"/>
  <c r="S85"/>
  <c r="P90"/>
  <c r="S93"/>
  <c r="P98"/>
  <c r="S101"/>
  <c r="P106"/>
  <c r="S109"/>
  <c r="P114"/>
  <c r="Q115"/>
  <c r="R116"/>
  <c r="R67"/>
  <c r="P73"/>
  <c r="Q74"/>
  <c r="R75"/>
  <c r="P81"/>
  <c r="Q82"/>
  <c r="R83"/>
  <c r="S84"/>
  <c r="P89"/>
  <c r="Q90"/>
  <c r="R91"/>
  <c r="S92"/>
  <c r="P97"/>
  <c r="Q98"/>
  <c r="R99"/>
  <c r="S100"/>
  <c r="P105"/>
  <c r="Q106"/>
  <c r="R107"/>
  <c r="P113"/>
  <c r="Q114"/>
  <c r="R115"/>
  <c r="S116"/>
  <c r="S97"/>
  <c r="Q73"/>
  <c r="R74"/>
  <c r="Q81"/>
  <c r="R82"/>
  <c r="Q89"/>
  <c r="R90"/>
  <c r="Q97"/>
  <c r="R98"/>
  <c r="Q105"/>
  <c r="R106"/>
  <c r="Q113"/>
  <c r="R114"/>
  <c r="S73"/>
  <c r="S81"/>
  <c r="H17"/>
  <c r="G18" i="1"/>
  <c r="G19" s="1"/>
  <c r="G20" s="1"/>
  <c r="G21" s="1"/>
  <c r="G22" s="1"/>
  <c r="G23" s="1"/>
  <c r="G24" s="1"/>
  <c r="G25" s="1"/>
  <c r="G26" s="1"/>
  <c r="G27" s="1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17"/>
  <c r="D6" i="185"/>
  <c r="J17" i="2" l="1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K17"/>
  <c r="M37" i="188"/>
  <c r="N37" s="1"/>
  <c r="O37" s="1"/>
  <c r="P37" s="1"/>
  <c r="Q37" s="1"/>
  <c r="R37" s="1"/>
  <c r="D37"/>
  <c r="E37" s="1"/>
  <c r="F37" s="1"/>
  <c r="G37" s="1"/>
  <c r="H37" s="1"/>
  <c r="I37" s="1"/>
  <c r="M35"/>
  <c r="N35" s="1"/>
  <c r="O35" s="1"/>
  <c r="P35" s="1"/>
  <c r="Q35" s="1"/>
  <c r="R35" s="1"/>
  <c r="D35"/>
  <c r="E35" s="1"/>
  <c r="F35" s="1"/>
  <c r="G35" s="1"/>
  <c r="H35" s="1"/>
  <c r="I35" s="1"/>
  <c r="M33"/>
  <c r="N33" s="1"/>
  <c r="O33" s="1"/>
  <c r="P33" s="1"/>
  <c r="Q33" s="1"/>
  <c r="R33" s="1"/>
  <c r="D33"/>
  <c r="E33" s="1"/>
  <c r="F33" s="1"/>
  <c r="G33" s="1"/>
  <c r="H33" s="1"/>
  <c r="I33" s="1"/>
  <c r="M31"/>
  <c r="N31" s="1"/>
  <c r="O31" s="1"/>
  <c r="P31" s="1"/>
  <c r="Q31" s="1"/>
  <c r="R31" s="1"/>
  <c r="D31"/>
  <c r="E31" s="1"/>
  <c r="F31" s="1"/>
  <c r="G31" s="1"/>
  <c r="H31" s="1"/>
  <c r="I31" s="1"/>
  <c r="M29"/>
  <c r="N29" s="1"/>
  <c r="O29" s="1"/>
  <c r="P29" s="1"/>
  <c r="Q29" s="1"/>
  <c r="R29" s="1"/>
  <c r="D29"/>
  <c r="E29" s="1"/>
  <c r="F29" s="1"/>
  <c r="G29" s="1"/>
  <c r="H29" s="1"/>
  <c r="I29" s="1"/>
  <c r="M27"/>
  <c r="N27" s="1"/>
  <c r="O27" s="1"/>
  <c r="P27" s="1"/>
  <c r="Q27" s="1"/>
  <c r="R27" s="1"/>
  <c r="D27"/>
  <c r="E27" s="1"/>
  <c r="F27" s="1"/>
  <c r="G27" s="1"/>
  <c r="H27" s="1"/>
  <c r="I27" s="1"/>
  <c r="M25"/>
  <c r="N25" s="1"/>
  <c r="O25" s="1"/>
  <c r="P25" s="1"/>
  <c r="Q25" s="1"/>
  <c r="R25" s="1"/>
  <c r="D25"/>
  <c r="E25" s="1"/>
  <c r="F25" s="1"/>
  <c r="G25" s="1"/>
  <c r="H25" s="1"/>
  <c r="I25" s="1"/>
  <c r="M23"/>
  <c r="N23" s="1"/>
  <c r="O23" s="1"/>
  <c r="P23" s="1"/>
  <c r="Q23" s="1"/>
  <c r="R23" s="1"/>
  <c r="D23"/>
  <c r="E23" s="1"/>
  <c r="F23" s="1"/>
  <c r="G23" s="1"/>
  <c r="H23" s="1"/>
  <c r="I23" s="1"/>
  <c r="M21"/>
  <c r="N21" s="1"/>
  <c r="O21" s="1"/>
  <c r="P21" s="1"/>
  <c r="Q21" s="1"/>
  <c r="R21" s="1"/>
  <c r="D21"/>
  <c r="E21" s="1"/>
  <c r="F21" s="1"/>
  <c r="G21" s="1"/>
  <c r="H21" s="1"/>
  <c r="I21" s="1"/>
  <c r="M19"/>
  <c r="N19" s="1"/>
  <c r="O19" s="1"/>
  <c r="P19" s="1"/>
  <c r="Q19" s="1"/>
  <c r="R19" s="1"/>
  <c r="D19"/>
  <c r="E19" s="1"/>
  <c r="F19" s="1"/>
  <c r="G19" s="1"/>
  <c r="H19" s="1"/>
  <c r="I19" s="1"/>
  <c r="M17"/>
  <c r="N17" s="1"/>
  <c r="O17" s="1"/>
  <c r="P17" s="1"/>
  <c r="Q17" s="1"/>
  <c r="R17" s="1"/>
  <c r="D17"/>
  <c r="E17" s="1"/>
  <c r="F17" s="1"/>
  <c r="G17" s="1"/>
  <c r="H17" s="1"/>
  <c r="I17" s="1"/>
  <c r="M15"/>
  <c r="N15" s="1"/>
  <c r="O15" s="1"/>
  <c r="P15" s="1"/>
  <c r="Q15" s="1"/>
  <c r="R15" s="1"/>
  <c r="D15"/>
  <c r="E15" s="1"/>
  <c r="F15" s="1"/>
  <c r="G15" s="1"/>
  <c r="H15" s="1"/>
  <c r="I15" s="1"/>
  <c r="D8"/>
  <c r="D6"/>
  <c r="N4"/>
  <c r="M37" i="187"/>
  <c r="D37"/>
  <c r="M35"/>
  <c r="D35"/>
  <c r="M33"/>
  <c r="D33"/>
  <c r="M31"/>
  <c r="D31"/>
  <c r="M29"/>
  <c r="D29"/>
  <c r="M27"/>
  <c r="D27"/>
  <c r="M25"/>
  <c r="D25"/>
  <c r="M23"/>
  <c r="D23"/>
  <c r="M21"/>
  <c r="D21"/>
  <c r="M19"/>
  <c r="D19"/>
  <c r="M17"/>
  <c r="D17"/>
  <c r="M15"/>
  <c r="D15"/>
  <c r="D8"/>
  <c r="D6"/>
  <c r="N4"/>
  <c r="M37" i="186"/>
  <c r="D37"/>
  <c r="M35"/>
  <c r="D35"/>
  <c r="M33"/>
  <c r="D33"/>
  <c r="M31"/>
  <c r="D31"/>
  <c r="M29"/>
  <c r="D29"/>
  <c r="M27"/>
  <c r="D27"/>
  <c r="M25"/>
  <c r="D25"/>
  <c r="M23"/>
  <c r="D23"/>
  <c r="M21"/>
  <c r="D21"/>
  <c r="M19"/>
  <c r="D19"/>
  <c r="M17"/>
  <c r="D17"/>
  <c r="M15"/>
  <c r="D15"/>
  <c r="D8"/>
  <c r="D6"/>
  <c r="N4"/>
  <c r="M37" i="185"/>
  <c r="D37"/>
  <c r="M35"/>
  <c r="D35"/>
  <c r="M33"/>
  <c r="D33"/>
  <c r="M31"/>
  <c r="D31"/>
  <c r="M29"/>
  <c r="D29"/>
  <c r="M27"/>
  <c r="D27"/>
  <c r="M25"/>
  <c r="D25"/>
  <c r="M23"/>
  <c r="D23"/>
  <c r="M21"/>
  <c r="D21"/>
  <c r="M19"/>
  <c r="D19"/>
  <c r="M17"/>
  <c r="D17"/>
  <c r="M15"/>
  <c r="D15"/>
  <c r="D8"/>
  <c r="N4"/>
  <c r="M37" i="184"/>
  <c r="N37" s="1"/>
  <c r="O37" s="1"/>
  <c r="P37" s="1"/>
  <c r="Q37" s="1"/>
  <c r="R37" s="1"/>
  <c r="D37"/>
  <c r="E37" s="1"/>
  <c r="F37" s="1"/>
  <c r="G37" s="1"/>
  <c r="H37" s="1"/>
  <c r="I37" s="1"/>
  <c r="M35"/>
  <c r="N35" s="1"/>
  <c r="O35" s="1"/>
  <c r="P35" s="1"/>
  <c r="Q35" s="1"/>
  <c r="R35" s="1"/>
  <c r="D35"/>
  <c r="E35" s="1"/>
  <c r="F35" s="1"/>
  <c r="G35" s="1"/>
  <c r="H35" s="1"/>
  <c r="I35" s="1"/>
  <c r="M33"/>
  <c r="N33" s="1"/>
  <c r="O33" s="1"/>
  <c r="P33" s="1"/>
  <c r="Q33" s="1"/>
  <c r="R33" s="1"/>
  <c r="D33"/>
  <c r="E33" s="1"/>
  <c r="F33" s="1"/>
  <c r="G33" s="1"/>
  <c r="H33" s="1"/>
  <c r="I33" s="1"/>
  <c r="M31"/>
  <c r="N31" s="1"/>
  <c r="O31" s="1"/>
  <c r="P31" s="1"/>
  <c r="Q31" s="1"/>
  <c r="R31" s="1"/>
  <c r="D31"/>
  <c r="E31" s="1"/>
  <c r="F31" s="1"/>
  <c r="G31" s="1"/>
  <c r="H31" s="1"/>
  <c r="I31" s="1"/>
  <c r="M29"/>
  <c r="N29" s="1"/>
  <c r="O29" s="1"/>
  <c r="P29" s="1"/>
  <c r="Q29" s="1"/>
  <c r="R29" s="1"/>
  <c r="D29"/>
  <c r="E29" s="1"/>
  <c r="F29" s="1"/>
  <c r="G29" s="1"/>
  <c r="H29" s="1"/>
  <c r="I29" s="1"/>
  <c r="M27"/>
  <c r="N27" s="1"/>
  <c r="O27" s="1"/>
  <c r="P27" s="1"/>
  <c r="Q27" s="1"/>
  <c r="R27" s="1"/>
  <c r="D27"/>
  <c r="E27" s="1"/>
  <c r="F27" s="1"/>
  <c r="G27" s="1"/>
  <c r="H27" s="1"/>
  <c r="I27" s="1"/>
  <c r="M25"/>
  <c r="N25" s="1"/>
  <c r="O25" s="1"/>
  <c r="P25" s="1"/>
  <c r="Q25" s="1"/>
  <c r="R25" s="1"/>
  <c r="D25"/>
  <c r="E25" s="1"/>
  <c r="F25" s="1"/>
  <c r="G25" s="1"/>
  <c r="H25" s="1"/>
  <c r="I25" s="1"/>
  <c r="M23"/>
  <c r="N23" s="1"/>
  <c r="O23" s="1"/>
  <c r="P23" s="1"/>
  <c r="Q23" s="1"/>
  <c r="R23" s="1"/>
  <c r="D23"/>
  <c r="E23" s="1"/>
  <c r="F23" s="1"/>
  <c r="G23" s="1"/>
  <c r="H23" s="1"/>
  <c r="I23" s="1"/>
  <c r="M21"/>
  <c r="N21" s="1"/>
  <c r="O21" s="1"/>
  <c r="P21" s="1"/>
  <c r="Q21" s="1"/>
  <c r="R21" s="1"/>
  <c r="D21"/>
  <c r="E21" s="1"/>
  <c r="F21" s="1"/>
  <c r="G21" s="1"/>
  <c r="H21" s="1"/>
  <c r="I21" s="1"/>
  <c r="M19"/>
  <c r="N19" s="1"/>
  <c r="O19" s="1"/>
  <c r="P19" s="1"/>
  <c r="Q19" s="1"/>
  <c r="R19" s="1"/>
  <c r="D19"/>
  <c r="E19" s="1"/>
  <c r="F19" s="1"/>
  <c r="G19" s="1"/>
  <c r="H19" s="1"/>
  <c r="I19" s="1"/>
  <c r="M17"/>
  <c r="N17" s="1"/>
  <c r="O17" s="1"/>
  <c r="P17" s="1"/>
  <c r="Q17" s="1"/>
  <c r="R17" s="1"/>
  <c r="D17"/>
  <c r="E17" s="1"/>
  <c r="F17" s="1"/>
  <c r="G17" s="1"/>
  <c r="H17" s="1"/>
  <c r="I17" s="1"/>
  <c r="M15"/>
  <c r="N15" s="1"/>
  <c r="O15" s="1"/>
  <c r="P15" s="1"/>
  <c r="Q15" s="1"/>
  <c r="R15" s="1"/>
  <c r="D15"/>
  <c r="E15" s="1"/>
  <c r="F15" s="1"/>
  <c r="G15" s="1"/>
  <c r="H15" s="1"/>
  <c r="I15" s="1"/>
  <c r="D8"/>
  <c r="D6"/>
  <c r="N4"/>
  <c r="G28" i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D4" i="125"/>
  <c r="D4" i="187"/>
  <c r="D4" i="126"/>
  <c r="D4" i="184"/>
  <c r="D4" i="128"/>
  <c r="D4" i="186"/>
  <c r="D4" i="185"/>
  <c r="D4" i="188"/>
  <c r="D4" i="182"/>
  <c r="D4" i="127"/>
  <c r="E15" i="185" l="1"/>
  <c r="F15" s="1"/>
  <c r="G15" s="1"/>
  <c r="H15" s="1"/>
  <c r="I15" s="1"/>
  <c r="D15" i="227"/>
  <c r="D15" i="226"/>
  <c r="D15" i="225"/>
  <c r="D15" i="224"/>
  <c r="D15" i="223"/>
  <c r="D15" i="222"/>
  <c r="D15" i="221"/>
  <c r="D15" i="220"/>
  <c r="D15" i="219"/>
  <c r="D15" i="218"/>
  <c r="D15" i="217"/>
  <c r="D15" i="216"/>
  <c r="D15" i="215"/>
  <c r="D15" i="214"/>
  <c r="D15" i="213"/>
  <c r="D15" i="212"/>
  <c r="D15" i="211"/>
  <c r="D15" i="209"/>
  <c r="D15" i="210"/>
  <c r="D15" i="208"/>
  <c r="E19" i="185"/>
  <c r="F19" s="1"/>
  <c r="G19" s="1"/>
  <c r="H19" s="1"/>
  <c r="I19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09"/>
  <c r="D19" i="210"/>
  <c r="D19" i="208"/>
  <c r="E23" i="185"/>
  <c r="F23" s="1"/>
  <c r="G23" s="1"/>
  <c r="H23" s="1"/>
  <c r="I23" s="1"/>
  <c r="D23" i="226"/>
  <c r="D23" i="225"/>
  <c r="D23" i="224"/>
  <c r="D23" i="223"/>
  <c r="D23" i="222"/>
  <c r="D23" i="221"/>
  <c r="D23" i="220"/>
  <c r="D23" i="219"/>
  <c r="D23" i="218"/>
  <c r="D23" i="217"/>
  <c r="D23" i="216"/>
  <c r="D23" i="215"/>
  <c r="D23" i="214"/>
  <c r="D23" i="213"/>
  <c r="D23" i="212"/>
  <c r="D23" i="211"/>
  <c r="D23" i="209"/>
  <c r="D23" i="210"/>
  <c r="D23" i="208"/>
  <c r="D23" i="227"/>
  <c r="E27" i="185"/>
  <c r="F27" s="1"/>
  <c r="G27" s="1"/>
  <c r="H27" s="1"/>
  <c r="I27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09"/>
  <c r="D27" i="210"/>
  <c r="D27" i="208"/>
  <c r="E31" i="185"/>
  <c r="F31" s="1"/>
  <c r="G31" s="1"/>
  <c r="H31" s="1"/>
  <c r="I31" s="1"/>
  <c r="D31" i="226"/>
  <c r="D31" i="225"/>
  <c r="D31" i="224"/>
  <c r="D31" i="223"/>
  <c r="D31" i="222"/>
  <c r="D31" i="221"/>
  <c r="D31" i="220"/>
  <c r="D31" i="219"/>
  <c r="D31" i="218"/>
  <c r="D31" i="217"/>
  <c r="D31" i="216"/>
  <c r="D31" i="215"/>
  <c r="D31" i="214"/>
  <c r="D31" i="213"/>
  <c r="D31" i="212"/>
  <c r="D31" i="211"/>
  <c r="D31" i="209"/>
  <c r="D31" i="210"/>
  <c r="D31" i="208"/>
  <c r="D31" i="227"/>
  <c r="E35" i="185"/>
  <c r="F35" s="1"/>
  <c r="G35" s="1"/>
  <c r="H35" s="1"/>
  <c r="I3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09"/>
  <c r="D35" i="210"/>
  <c r="D35" i="208"/>
  <c r="N15" i="186"/>
  <c r="O15" s="1"/>
  <c r="P15" s="1"/>
  <c r="Q15" s="1"/>
  <c r="R15" s="1"/>
  <c r="M15" i="244"/>
  <c r="M15" i="242"/>
  <c r="M15" i="240"/>
  <c r="M15" i="249"/>
  <c r="M15" i="243"/>
  <c r="M15" i="248"/>
  <c r="M15" i="250"/>
  <c r="M15" i="246"/>
  <c r="M15" i="241"/>
  <c r="N19" i="186"/>
  <c r="O19" s="1"/>
  <c r="P19" s="1"/>
  <c r="Q19" s="1"/>
  <c r="R19" s="1"/>
  <c r="M19" i="249"/>
  <c r="M19" i="243"/>
  <c r="M19" i="248"/>
  <c r="M19" i="250"/>
  <c r="M19" i="246"/>
  <c r="M19" i="244"/>
  <c r="M19" i="241"/>
  <c r="M19" i="242"/>
  <c r="M19" i="240"/>
  <c r="N23" i="186"/>
  <c r="O23" s="1"/>
  <c r="P23" s="1"/>
  <c r="Q23" s="1"/>
  <c r="R23" s="1"/>
  <c r="M23" i="244"/>
  <c r="M23" i="242"/>
  <c r="M23" i="240"/>
  <c r="M23" i="249"/>
  <c r="M23" i="243"/>
  <c r="M23" i="248"/>
  <c r="M23" i="250"/>
  <c r="M23" i="246"/>
  <c r="M23" i="241"/>
  <c r="N27" i="186"/>
  <c r="O27" s="1"/>
  <c r="P27" s="1"/>
  <c r="Q27" s="1"/>
  <c r="R27" s="1"/>
  <c r="M27" i="249"/>
  <c r="M27" i="243"/>
  <c r="M27" i="248"/>
  <c r="M27" i="250"/>
  <c r="M27" i="246"/>
  <c r="M27" i="242"/>
  <c r="M27" i="240"/>
  <c r="M27" i="241"/>
  <c r="M27" i="244"/>
  <c r="N31" i="186"/>
  <c r="O31" s="1"/>
  <c r="P31" s="1"/>
  <c r="Q31" s="1"/>
  <c r="R31" s="1"/>
  <c r="M31" i="244"/>
  <c r="M31" i="242"/>
  <c r="M31" i="240"/>
  <c r="M31" i="249"/>
  <c r="M31" i="243"/>
  <c r="M31" i="248"/>
  <c r="M31" i="250"/>
  <c r="M31" i="246"/>
  <c r="M31" i="241"/>
  <c r="N35" i="186"/>
  <c r="O35" s="1"/>
  <c r="P35" s="1"/>
  <c r="Q35" s="1"/>
  <c r="R35" s="1"/>
  <c r="M35" i="249"/>
  <c r="M35" i="243"/>
  <c r="M35" i="248"/>
  <c r="M35" i="250"/>
  <c r="M35" i="246"/>
  <c r="M35" i="242"/>
  <c r="M35" i="240"/>
  <c r="M35" i="241"/>
  <c r="M35" i="244"/>
  <c r="E17" i="187"/>
  <c r="F17" s="1"/>
  <c r="G17" s="1"/>
  <c r="H17" s="1"/>
  <c r="I17" s="1"/>
  <c r="D17" i="276"/>
  <c r="D17" i="270"/>
  <c r="D17" i="272"/>
  <c r="D17" i="283"/>
  <c r="D17" i="268"/>
  <c r="D17" i="278"/>
  <c r="D17" i="281"/>
  <c r="D17" i="274"/>
  <c r="D17" i="273"/>
  <c r="D17" i="271"/>
  <c r="D17" i="275"/>
  <c r="D17" i="269"/>
  <c r="D17" i="277"/>
  <c r="D17" i="284"/>
  <c r="D17" i="279"/>
  <c r="D17" i="282"/>
  <c r="E21" i="187"/>
  <c r="F21" s="1"/>
  <c r="G21" s="1"/>
  <c r="H21" s="1"/>
  <c r="I21" s="1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D21" i="270"/>
  <c r="D21" i="272"/>
  <c r="E25" i="187"/>
  <c r="F25" s="1"/>
  <c r="G25" s="1"/>
  <c r="H25" s="1"/>
  <c r="I25" s="1"/>
  <c r="D25" i="276"/>
  <c r="D25" i="270"/>
  <c r="D25" i="283"/>
  <c r="D25" i="268"/>
  <c r="D25" i="272"/>
  <c r="D25" i="284"/>
  <c r="D25" i="279"/>
  <c r="D25" i="282"/>
  <c r="D25" i="278"/>
  <c r="D25" i="281"/>
  <c r="D25" i="274"/>
  <c r="D25" i="273"/>
  <c r="D25" i="271"/>
  <c r="D25" i="275"/>
  <c r="D25" i="269"/>
  <c r="D25" i="277"/>
  <c r="E29" i="187"/>
  <c r="F29" s="1"/>
  <c r="G29" s="1"/>
  <c r="H29" s="1"/>
  <c r="I29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s="1"/>
  <c r="G33" s="1"/>
  <c r="H33" s="1"/>
  <c r="I33" s="1"/>
  <c r="D33" i="270"/>
  <c r="D33" i="283"/>
  <c r="D33" i="268"/>
  <c r="D33" i="276"/>
  <c r="D33" i="272"/>
  <c r="D33" i="269"/>
  <c r="D33" i="277"/>
  <c r="D33" i="284"/>
  <c r="D33" i="279"/>
  <c r="D33" i="282"/>
  <c r="D33" i="278"/>
  <c r="D33" i="281"/>
  <c r="D33" i="274"/>
  <c r="D33" i="273"/>
  <c r="D33" i="271"/>
  <c r="D33" i="275"/>
  <c r="E37" i="187"/>
  <c r="F37" s="1"/>
  <c r="G37" s="1"/>
  <c r="H37" s="1"/>
  <c r="I37" s="1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D37" i="270"/>
  <c r="N17" i="185"/>
  <c r="O17" s="1"/>
  <c r="P17" s="1"/>
  <c r="Q17" s="1"/>
  <c r="R17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09"/>
  <c r="M17" i="210"/>
  <c r="M17" i="208"/>
  <c r="N21" i="185"/>
  <c r="O21" s="1"/>
  <c r="P21" s="1"/>
  <c r="Q21" s="1"/>
  <c r="R21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09"/>
  <c r="M21" i="210"/>
  <c r="M21" i="208"/>
  <c r="N25" i="185"/>
  <c r="O25" s="1"/>
  <c r="P25" s="1"/>
  <c r="Q25" s="1"/>
  <c r="R2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09"/>
  <c r="M25" i="210"/>
  <c r="M25" i="208"/>
  <c r="N29" i="185"/>
  <c r="O29" s="1"/>
  <c r="P29" s="1"/>
  <c r="Q29" s="1"/>
  <c r="R29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09"/>
  <c r="M29" i="210"/>
  <c r="M29" i="208"/>
  <c r="N33" i="185"/>
  <c r="O33" s="1"/>
  <c r="P33" s="1"/>
  <c r="Q33" s="1"/>
  <c r="R33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s="1"/>
  <c r="P37" s="1"/>
  <c r="Q37" s="1"/>
  <c r="R37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s="1"/>
  <c r="G15" s="1"/>
  <c r="H15" s="1"/>
  <c r="I15" s="1"/>
  <c r="D15" i="244"/>
  <c r="D15" i="242"/>
  <c r="D15" i="249"/>
  <c r="D15" i="243"/>
  <c r="D15" i="248"/>
  <c r="D15" i="240"/>
  <c r="D15" i="250"/>
  <c r="D15" i="246"/>
  <c r="D15" i="241"/>
  <c r="E19" i="186"/>
  <c r="F19" s="1"/>
  <c r="G19" s="1"/>
  <c r="H19" s="1"/>
  <c r="I19" s="1"/>
  <c r="D19" i="249"/>
  <c r="D19" i="243"/>
  <c r="D19" i="248"/>
  <c r="D19" i="240"/>
  <c r="D19" i="250"/>
  <c r="D19" i="246"/>
  <c r="D19" i="244"/>
  <c r="D19" i="242"/>
  <c r="D19" i="241"/>
  <c r="E23" i="186"/>
  <c r="F23" s="1"/>
  <c r="G23" s="1"/>
  <c r="H23" s="1"/>
  <c r="I23" s="1"/>
  <c r="D23" i="244"/>
  <c r="D23" i="242"/>
  <c r="D23" i="249"/>
  <c r="D23" i="243"/>
  <c r="D23" i="248"/>
  <c r="D23" i="240"/>
  <c r="D23" i="250"/>
  <c r="D23" i="246"/>
  <c r="D23" i="241"/>
  <c r="E27" i="186"/>
  <c r="F27" s="1"/>
  <c r="G27" s="1"/>
  <c r="H27" s="1"/>
  <c r="I27" s="1"/>
  <c r="D27" i="249"/>
  <c r="D27" i="243"/>
  <c r="D27" i="248"/>
  <c r="D27" i="240"/>
  <c r="D27" i="250"/>
  <c r="D27" i="246"/>
  <c r="D27" i="244"/>
  <c r="D27" i="242"/>
  <c r="D27" i="241"/>
  <c r="E31" i="186"/>
  <c r="F31" s="1"/>
  <c r="G31" s="1"/>
  <c r="H31" s="1"/>
  <c r="I31" s="1"/>
  <c r="D31" i="244"/>
  <c r="D31" i="242"/>
  <c r="D31" i="249"/>
  <c r="D31" i="243"/>
  <c r="D31" i="248"/>
  <c r="D31" i="240"/>
  <c r="D31" i="250"/>
  <c r="D31" i="246"/>
  <c r="D31" i="241"/>
  <c r="E35" i="186"/>
  <c r="F35" s="1"/>
  <c r="G35" s="1"/>
  <c r="H35" s="1"/>
  <c r="I35" s="1"/>
  <c r="D35" i="249"/>
  <c r="D35" i="243"/>
  <c r="D35" i="248"/>
  <c r="D35" i="240"/>
  <c r="D35" i="250"/>
  <c r="D35" i="246"/>
  <c r="D35" i="241"/>
  <c r="D35" i="244"/>
  <c r="D35" i="242"/>
  <c r="N15" i="187"/>
  <c r="O15" s="1"/>
  <c r="P15" s="1"/>
  <c r="Q15" s="1"/>
  <c r="R15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s="1"/>
  <c r="P19" s="1"/>
  <c r="Q19" s="1"/>
  <c r="R19" s="1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M19" i="283"/>
  <c r="M19" i="268"/>
  <c r="N23" i="187"/>
  <c r="O23" s="1"/>
  <c r="P23" s="1"/>
  <c r="Q23" s="1"/>
  <c r="R23" s="1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M23" i="278"/>
  <c r="N27" i="187"/>
  <c r="O27" s="1"/>
  <c r="P27" s="1"/>
  <c r="Q27" s="1"/>
  <c r="R27" s="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M27" i="268"/>
  <c r="M27" i="271"/>
  <c r="M27" i="283"/>
  <c r="N31" i="187"/>
  <c r="O31" s="1"/>
  <c r="P31" s="1"/>
  <c r="Q31" s="1"/>
  <c r="R31" s="1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M31" i="270"/>
  <c r="N35" i="187"/>
  <c r="O35" s="1"/>
  <c r="P35" s="1"/>
  <c r="Q35" s="1"/>
  <c r="R35" s="1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68"/>
  <c r="M35" i="283"/>
  <c r="M35" i="274"/>
  <c r="E17" i="185"/>
  <c r="F17" s="1"/>
  <c r="G17" s="1"/>
  <c r="H17" s="1"/>
  <c r="I17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09"/>
  <c r="D17" i="210"/>
  <c r="D17" i="208"/>
  <c r="D17" i="227"/>
  <c r="E21" i="185"/>
  <c r="F21" s="1"/>
  <c r="G21" s="1"/>
  <c r="H21" s="1"/>
  <c r="I21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09"/>
  <c r="D21" i="210"/>
  <c r="D21" i="208"/>
  <c r="E25" i="185"/>
  <c r="F25" s="1"/>
  <c r="G25" s="1"/>
  <c r="H25" s="1"/>
  <c r="I25" s="1"/>
  <c r="D25" i="227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09"/>
  <c r="D25" i="210"/>
  <c r="D25" i="208"/>
  <c r="E29" i="185"/>
  <c r="F29" s="1"/>
  <c r="G29" s="1"/>
  <c r="H29" s="1"/>
  <c r="I29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09"/>
  <c r="D29" i="210"/>
  <c r="D29" i="208"/>
  <c r="E33" i="185"/>
  <c r="F33" s="1"/>
  <c r="G33" s="1"/>
  <c r="H33" s="1"/>
  <c r="I33" s="1"/>
  <c r="D33" i="227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09"/>
  <c r="D33" i="210"/>
  <c r="D33" i="208"/>
  <c r="E37" i="185"/>
  <c r="F37" s="1"/>
  <c r="G37" s="1"/>
  <c r="H37" s="1"/>
  <c r="I37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09"/>
  <c r="D37" i="210"/>
  <c r="D37" i="208"/>
  <c r="N17" i="186"/>
  <c r="O17" s="1"/>
  <c r="P17" s="1"/>
  <c r="Q17" s="1"/>
  <c r="R17" s="1"/>
  <c r="M17" i="244"/>
  <c r="M17" i="242"/>
  <c r="M17" i="240"/>
  <c r="M17" i="250"/>
  <c r="M17" i="246"/>
  <c r="M17" i="241"/>
  <c r="M17" i="249"/>
  <c r="M17" i="248"/>
  <c r="M17" i="243"/>
  <c r="N21" i="186"/>
  <c r="O21" s="1"/>
  <c r="P21" s="1"/>
  <c r="Q21" s="1"/>
  <c r="R21" s="1"/>
  <c r="M21" i="244"/>
  <c r="M21" i="242"/>
  <c r="M21" i="240"/>
  <c r="M21" i="249"/>
  <c r="M21" i="243"/>
  <c r="M21" i="248"/>
  <c r="M21" i="250"/>
  <c r="M21" i="246"/>
  <c r="M21" i="241"/>
  <c r="N25" i="186"/>
  <c r="O25" s="1"/>
  <c r="P25" s="1"/>
  <c r="Q25" s="1"/>
  <c r="R25" s="1"/>
  <c r="M25" i="244"/>
  <c r="M25" i="242"/>
  <c r="M25" i="240"/>
  <c r="M25" i="241"/>
  <c r="M25" i="250"/>
  <c r="M25" i="246"/>
  <c r="M25" i="249"/>
  <c r="M25" i="248"/>
  <c r="M25" i="243"/>
  <c r="N29" i="186"/>
  <c r="O29" s="1"/>
  <c r="P29" s="1"/>
  <c r="Q29" s="1"/>
  <c r="R29" s="1"/>
  <c r="M29" i="244"/>
  <c r="M29" i="242"/>
  <c r="M29" i="240"/>
  <c r="M29" i="249"/>
  <c r="M29" i="243"/>
  <c r="M29" i="248"/>
  <c r="M29" i="250"/>
  <c r="M29" i="246"/>
  <c r="M29" i="241"/>
  <c r="N33" i="186"/>
  <c r="O33" s="1"/>
  <c r="P33" s="1"/>
  <c r="Q33" s="1"/>
  <c r="R33" s="1"/>
  <c r="M33" i="244"/>
  <c r="M33" i="242"/>
  <c r="M33" i="240"/>
  <c r="M33" i="243"/>
  <c r="M33" i="241"/>
  <c r="M33" i="250"/>
  <c r="M33" i="246"/>
  <c r="M33" i="249"/>
  <c r="M33" i="248"/>
  <c r="N37" i="186"/>
  <c r="O37" s="1"/>
  <c r="P37" s="1"/>
  <c r="Q37" s="1"/>
  <c r="R37" s="1"/>
  <c r="M37" i="244"/>
  <c r="M37" i="242"/>
  <c r="M37" i="240"/>
  <c r="M37" i="249"/>
  <c r="M37" i="243"/>
  <c r="M37" i="248"/>
  <c r="M37" i="250"/>
  <c r="M37" i="246"/>
  <c r="M37" i="241"/>
  <c r="E15" i="187"/>
  <c r="F15" s="1"/>
  <c r="G15" s="1"/>
  <c r="H15" s="1"/>
  <c r="I15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s="1"/>
  <c r="G19" s="1"/>
  <c r="H19" s="1"/>
  <c r="I19" s="1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D19" i="268"/>
  <c r="D19" i="283"/>
  <c r="E23" i="187"/>
  <c r="F23" s="1"/>
  <c r="G23" s="1"/>
  <c r="H23" s="1"/>
  <c r="I23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s="1"/>
  <c r="G27" s="1"/>
  <c r="H27" s="1"/>
  <c r="I27" s="1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D27" i="268"/>
  <c r="D27" i="283"/>
  <c r="D27" i="272"/>
  <c r="E31" i="187"/>
  <c r="F31" s="1"/>
  <c r="G31" s="1"/>
  <c r="H31" s="1"/>
  <c r="I31" s="1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D31" i="270"/>
  <c r="E35" i="187"/>
  <c r="F35" s="1"/>
  <c r="G35" s="1"/>
  <c r="H35" s="1"/>
  <c r="I35" s="1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68"/>
  <c r="D35" i="276"/>
  <c r="D35" i="283"/>
  <c r="N15" i="185"/>
  <c r="O15" s="1"/>
  <c r="P15" s="1"/>
  <c r="Q15" s="1"/>
  <c r="R15" s="1"/>
  <c r="M15" i="227"/>
  <c r="M15" i="226"/>
  <c r="M15" i="225"/>
  <c r="M15" i="224"/>
  <c r="M15" i="223"/>
  <c r="M15" i="222"/>
  <c r="M15" i="221"/>
  <c r="M15" i="220"/>
  <c r="M15" i="219"/>
  <c r="M15" i="218"/>
  <c r="M15" i="217"/>
  <c r="M15" i="216"/>
  <c r="M15" i="215"/>
  <c r="M15" i="214"/>
  <c r="M15" i="213"/>
  <c r="M15" i="212"/>
  <c r="M15" i="211"/>
  <c r="M15" i="209"/>
  <c r="M15" i="210"/>
  <c r="M15" i="208"/>
  <c r="N19" i="185"/>
  <c r="O19" s="1"/>
  <c r="P19" s="1"/>
  <c r="Q19" s="1"/>
  <c r="R19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09"/>
  <c r="M19" i="210"/>
  <c r="M19" i="208"/>
  <c r="N23" i="185"/>
  <c r="O23" s="1"/>
  <c r="P23" s="1"/>
  <c r="Q23" s="1"/>
  <c r="R23" s="1"/>
  <c r="M23" i="227"/>
  <c r="M23" i="226"/>
  <c r="M23" i="225"/>
  <c r="M23" i="224"/>
  <c r="M23" i="223"/>
  <c r="M23" i="222"/>
  <c r="M23" i="221"/>
  <c r="M23" i="220"/>
  <c r="M23" i="219"/>
  <c r="M23" i="218"/>
  <c r="M23" i="217"/>
  <c r="M23" i="216"/>
  <c r="M23" i="215"/>
  <c r="M23" i="214"/>
  <c r="M23" i="213"/>
  <c r="M23" i="212"/>
  <c r="M23" i="211"/>
  <c r="M23" i="209"/>
  <c r="M23" i="210"/>
  <c r="M23" i="208"/>
  <c r="N27" i="185"/>
  <c r="O27" s="1"/>
  <c r="P27" s="1"/>
  <c r="Q27" s="1"/>
  <c r="R27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09"/>
  <c r="M27" i="210"/>
  <c r="M27" i="208"/>
  <c r="N31" i="185"/>
  <c r="O31" s="1"/>
  <c r="P31" s="1"/>
  <c r="Q31" s="1"/>
  <c r="R31" s="1"/>
  <c r="M31" i="227"/>
  <c r="M31" i="226"/>
  <c r="M31" i="225"/>
  <c r="M31" i="224"/>
  <c r="M31" i="223"/>
  <c r="M31" i="222"/>
  <c r="M31" i="221"/>
  <c r="M31" i="220"/>
  <c r="M31" i="219"/>
  <c r="M31" i="218"/>
  <c r="M31" i="217"/>
  <c r="M31" i="216"/>
  <c r="M31" i="215"/>
  <c r="M31" i="214"/>
  <c r="M31" i="213"/>
  <c r="M31" i="212"/>
  <c r="M31" i="211"/>
  <c r="M31" i="209"/>
  <c r="M31" i="210"/>
  <c r="M31" i="208"/>
  <c r="N35" i="185"/>
  <c r="O35" s="1"/>
  <c r="P35" s="1"/>
  <c r="Q35" s="1"/>
  <c r="R3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s="1"/>
  <c r="G17" s="1"/>
  <c r="H17" s="1"/>
  <c r="I17" s="1"/>
  <c r="D17" i="244"/>
  <c r="D17" i="242"/>
  <c r="D17" i="248"/>
  <c r="D17" i="241"/>
  <c r="D17" i="243"/>
  <c r="D17" i="250"/>
  <c r="D17" i="246"/>
  <c r="D17" i="249"/>
  <c r="D17" i="240"/>
  <c r="E21" i="186"/>
  <c r="F21" s="1"/>
  <c r="G21" s="1"/>
  <c r="H21" s="1"/>
  <c r="I21" s="1"/>
  <c r="D21" i="244"/>
  <c r="D21" i="242"/>
  <c r="D21" i="249"/>
  <c r="D21" i="243"/>
  <c r="D21" i="248"/>
  <c r="D21" i="240"/>
  <c r="D21" i="250"/>
  <c r="D21" i="246"/>
  <c r="D21" i="241"/>
  <c r="E25" i="186"/>
  <c r="F25" s="1"/>
  <c r="G25" s="1"/>
  <c r="H25" s="1"/>
  <c r="I25" s="1"/>
  <c r="D25" i="244"/>
  <c r="D25" i="242"/>
  <c r="D25" i="241"/>
  <c r="D25" i="248"/>
  <c r="D25" i="243"/>
  <c r="D25" i="250"/>
  <c r="D25" i="246"/>
  <c r="D25" i="249"/>
  <c r="D25" i="240"/>
  <c r="E29" i="186"/>
  <c r="F29" s="1"/>
  <c r="G29" s="1"/>
  <c r="H29" s="1"/>
  <c r="I29" s="1"/>
  <c r="D29" i="244"/>
  <c r="D29" i="242"/>
  <c r="D29" i="249"/>
  <c r="D29" i="243"/>
  <c r="D29" i="248"/>
  <c r="D29" i="240"/>
  <c r="D29" i="250"/>
  <c r="D29" i="246"/>
  <c r="D29" i="241"/>
  <c r="E33" i="186"/>
  <c r="F33" s="1"/>
  <c r="G33" s="1"/>
  <c r="H33" s="1"/>
  <c r="I33" s="1"/>
  <c r="D33" i="244"/>
  <c r="D33" i="242"/>
  <c r="D33" i="249"/>
  <c r="D33" i="240"/>
  <c r="D33" i="241"/>
  <c r="D33" i="248"/>
  <c r="D33" i="243"/>
  <c r="D33" i="250"/>
  <c r="D33" i="246"/>
  <c r="E37" i="186"/>
  <c r="F37" s="1"/>
  <c r="G37" s="1"/>
  <c r="H37" s="1"/>
  <c r="I37" s="1"/>
  <c r="D37" i="244"/>
  <c r="D37" i="242"/>
  <c r="D37" i="249"/>
  <c r="D37" i="243"/>
  <c r="D37" i="248"/>
  <c r="D37" i="240"/>
  <c r="D37" i="250"/>
  <c r="D37" i="246"/>
  <c r="D37" i="241"/>
  <c r="N17" i="187"/>
  <c r="O17" s="1"/>
  <c r="P17" s="1"/>
  <c r="Q17" s="1"/>
  <c r="R17" s="1"/>
  <c r="M17" i="271"/>
  <c r="M17" i="274"/>
  <c r="M17" i="270"/>
  <c r="M17" i="283"/>
  <c r="M17" i="268"/>
  <c r="M17" i="284"/>
  <c r="M17" i="276"/>
  <c r="M17" i="275"/>
  <c r="M17" i="281"/>
  <c r="M17" i="273"/>
  <c r="M17" i="272"/>
  <c r="M17" i="279"/>
  <c r="M17" i="282"/>
  <c r="M17" i="278"/>
  <c r="M17" i="269"/>
  <c r="M17" i="277"/>
  <c r="N21" i="187"/>
  <c r="O21" s="1"/>
  <c r="P21" s="1"/>
  <c r="Q21" s="1"/>
  <c r="R21" s="1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M21" i="270"/>
  <c r="N25" i="187"/>
  <c r="O25" s="1"/>
  <c r="P25" s="1"/>
  <c r="Q25" s="1"/>
  <c r="R25" s="1"/>
  <c r="M25" i="278"/>
  <c r="M25" i="274"/>
  <c r="M25" i="283"/>
  <c r="M25" i="268"/>
  <c r="M25" i="271"/>
  <c r="M25" i="269"/>
  <c r="M25" i="277"/>
  <c r="M25" i="284"/>
  <c r="M25" i="276"/>
  <c r="M25" i="275"/>
  <c r="M25" i="270"/>
  <c r="M25" i="281"/>
  <c r="M25" i="273"/>
  <c r="M25" i="272"/>
  <c r="M25" i="279"/>
  <c r="M25" i="282"/>
  <c r="N29" i="187"/>
  <c r="O29" s="1"/>
  <c r="P29" s="1"/>
  <c r="Q29" s="1"/>
  <c r="R29" s="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1"/>
  <c r="M29" i="274"/>
  <c r="N33" i="187"/>
  <c r="O33" s="1"/>
  <c r="P33" s="1"/>
  <c r="Q33" s="1"/>
  <c r="R33" s="1"/>
  <c r="M33" i="271"/>
  <c r="M33" i="278"/>
  <c r="M33" i="270"/>
  <c r="M33" i="283"/>
  <c r="M33" i="268"/>
  <c r="M33" i="274"/>
  <c r="M33" i="273"/>
  <c r="M33" i="272"/>
  <c r="M33" i="279"/>
  <c r="M33" i="282"/>
  <c r="M33" i="269"/>
  <c r="M33" i="277"/>
  <c r="M33" i="284"/>
  <c r="M33" i="276"/>
  <c r="M33" i="275"/>
  <c r="M33" i="281"/>
  <c r="N37" i="187"/>
  <c r="O37" s="1"/>
  <c r="P37" s="1"/>
  <c r="Q37" s="1"/>
  <c r="R37" s="1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M37" i="270"/>
  <c r="M37" i="278"/>
  <c r="C10" i="2"/>
  <c r="C12"/>
  <c r="C4"/>
  <c r="C6"/>
  <c r="C8"/>
  <c r="C14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D29"/>
  <c r="M37" i="182"/>
  <c r="N37" s="1"/>
  <c r="O37" s="1"/>
  <c r="P37" s="1"/>
  <c r="Q37" s="1"/>
  <c r="R37" s="1"/>
  <c r="M35"/>
  <c r="N35" s="1"/>
  <c r="O35" s="1"/>
  <c r="P35" s="1"/>
  <c r="Q35" s="1"/>
  <c r="R35" s="1"/>
  <c r="M33"/>
  <c r="N33" s="1"/>
  <c r="O33" s="1"/>
  <c r="P33" s="1"/>
  <c r="Q33" s="1"/>
  <c r="R33" s="1"/>
  <c r="M31"/>
  <c r="N31" s="1"/>
  <c r="O31" s="1"/>
  <c r="P31" s="1"/>
  <c r="Q31" s="1"/>
  <c r="R31" s="1"/>
  <c r="M29"/>
  <c r="N29" s="1"/>
  <c r="O29" s="1"/>
  <c r="P29" s="1"/>
  <c r="Q29" s="1"/>
  <c r="R29" s="1"/>
  <c r="M27"/>
  <c r="N27" s="1"/>
  <c r="O27" s="1"/>
  <c r="P27" s="1"/>
  <c r="Q27" s="1"/>
  <c r="R27" s="1"/>
  <c r="M25"/>
  <c r="N25" s="1"/>
  <c r="O25" s="1"/>
  <c r="P25" s="1"/>
  <c r="Q25" s="1"/>
  <c r="R25" s="1"/>
  <c r="M23"/>
  <c r="N23" s="1"/>
  <c r="O23" s="1"/>
  <c r="P23" s="1"/>
  <c r="Q23" s="1"/>
  <c r="R23" s="1"/>
  <c r="M21"/>
  <c r="N21" s="1"/>
  <c r="O21" s="1"/>
  <c r="P21" s="1"/>
  <c r="Q21" s="1"/>
  <c r="R21" s="1"/>
  <c r="M19"/>
  <c r="N19" s="1"/>
  <c r="O19" s="1"/>
  <c r="P19" s="1"/>
  <c r="Q19" s="1"/>
  <c r="R19" s="1"/>
  <c r="M17"/>
  <c r="N17" s="1"/>
  <c r="O17" s="1"/>
  <c r="P17" s="1"/>
  <c r="Q17" s="1"/>
  <c r="R17" s="1"/>
  <c r="M15"/>
  <c r="N15" s="1"/>
  <c r="O15" s="1"/>
  <c r="P15" s="1"/>
  <c r="Q15" s="1"/>
  <c r="R15" s="1"/>
  <c r="D37"/>
  <c r="E37" s="1"/>
  <c r="F37" s="1"/>
  <c r="G37" s="1"/>
  <c r="H37" s="1"/>
  <c r="I37" s="1"/>
  <c r="D35"/>
  <c r="E35" s="1"/>
  <c r="F35" s="1"/>
  <c r="G35" s="1"/>
  <c r="H35" s="1"/>
  <c r="I35" s="1"/>
  <c r="D33"/>
  <c r="E33" s="1"/>
  <c r="F33" s="1"/>
  <c r="G33" s="1"/>
  <c r="H33" s="1"/>
  <c r="I33" s="1"/>
  <c r="D31"/>
  <c r="E31" s="1"/>
  <c r="F31" s="1"/>
  <c r="G31" s="1"/>
  <c r="H31" s="1"/>
  <c r="I31" s="1"/>
  <c r="D29"/>
  <c r="E29" s="1"/>
  <c r="F29" s="1"/>
  <c r="G29" s="1"/>
  <c r="H29" s="1"/>
  <c r="I29" s="1"/>
  <c r="D27"/>
  <c r="E27" s="1"/>
  <c r="F27" s="1"/>
  <c r="G27" s="1"/>
  <c r="H27" s="1"/>
  <c r="I27" s="1"/>
  <c r="D25"/>
  <c r="E25" s="1"/>
  <c r="F25" s="1"/>
  <c r="G25" s="1"/>
  <c r="H25" s="1"/>
  <c r="I25" s="1"/>
  <c r="D23"/>
  <c r="E23" s="1"/>
  <c r="F23" s="1"/>
  <c r="G23" s="1"/>
  <c r="H23" s="1"/>
  <c r="I23" s="1"/>
  <c r="D21"/>
  <c r="E21" s="1"/>
  <c r="F21" s="1"/>
  <c r="G21" s="1"/>
  <c r="H21" s="1"/>
  <c r="I21" s="1"/>
  <c r="D19"/>
  <c r="E19" s="1"/>
  <c r="F19" s="1"/>
  <c r="G19" s="1"/>
  <c r="H19" s="1"/>
  <c r="I19" s="1"/>
  <c r="D17"/>
  <c r="E17" s="1"/>
  <c r="F17" s="1"/>
  <c r="G17" s="1"/>
  <c r="H17" s="1"/>
  <c r="I17" s="1"/>
  <c r="D15"/>
  <c r="E15" s="1"/>
  <c r="F15" s="1"/>
  <c r="G15" s="1"/>
  <c r="H15" s="1"/>
  <c r="I15" s="1"/>
  <c r="D8"/>
  <c r="D6"/>
  <c r="N4"/>
  <c r="M15" i="128" l="1"/>
  <c r="M17"/>
  <c r="M19"/>
  <c r="M21"/>
  <c r="M23"/>
  <c r="M25"/>
  <c r="M27"/>
  <c r="M29"/>
  <c r="M31"/>
  <c r="M33"/>
  <c r="M35"/>
  <c r="M37"/>
  <c r="D37"/>
  <c r="D35"/>
  <c r="D33"/>
  <c r="D31"/>
  <c r="D29"/>
  <c r="D27"/>
  <c r="D25"/>
  <c r="D23"/>
  <c r="D21"/>
  <c r="D19"/>
  <c r="D17"/>
  <c r="D15"/>
  <c r="M15" i="127"/>
  <c r="M17"/>
  <c r="M19"/>
  <c r="M21"/>
  <c r="M23"/>
  <c r="M25"/>
  <c r="M27"/>
  <c r="M29"/>
  <c r="M31"/>
  <c r="M33"/>
  <c r="M35"/>
  <c r="M37"/>
  <c r="D37"/>
  <c r="D35"/>
  <c r="D33"/>
  <c r="D31"/>
  <c r="D29"/>
  <c r="D27"/>
  <c r="D25"/>
  <c r="D23"/>
  <c r="D21"/>
  <c r="D19"/>
  <c r="D17"/>
  <c r="D15"/>
  <c r="M37" i="126"/>
  <c r="M35"/>
  <c r="M33"/>
  <c r="M31"/>
  <c r="M29"/>
  <c r="M27"/>
  <c r="M25"/>
  <c r="M23"/>
  <c r="M21"/>
  <c r="M19"/>
  <c r="M17"/>
  <c r="M15"/>
  <c r="D37"/>
  <c r="D35"/>
  <c r="D33"/>
  <c r="D31"/>
  <c r="D29"/>
  <c r="D27"/>
  <c r="D25"/>
  <c r="D23"/>
  <c r="D21"/>
  <c r="D19"/>
  <c r="D17"/>
  <c r="D15"/>
  <c r="M37" i="125"/>
  <c r="M35"/>
  <c r="M33"/>
  <c r="M31"/>
  <c r="M29"/>
  <c r="M27"/>
  <c r="M25"/>
  <c r="M23"/>
  <c r="M21"/>
  <c r="M19"/>
  <c r="M17"/>
  <c r="M15"/>
  <c r="D37"/>
  <c r="D35"/>
  <c r="D33"/>
  <c r="D31"/>
  <c r="D29"/>
  <c r="D27"/>
  <c r="D25"/>
  <c r="D23"/>
  <c r="D21"/>
  <c r="D19"/>
  <c r="D17"/>
  <c r="D15"/>
  <c r="D29" i="206" l="1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D37" i="206"/>
  <c r="M21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M37" i="206"/>
  <c r="D21" i="239"/>
  <c r="D21" i="235"/>
  <c r="D21" i="231"/>
  <c r="D21" i="237"/>
  <c r="D21" i="230"/>
  <c r="D21" i="234"/>
  <c r="D21" i="229"/>
  <c r="D21" i="232"/>
  <c r="D21" i="236"/>
  <c r="D21" i="233"/>
  <c r="D21" i="228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1" i="239"/>
  <c r="M21" i="235"/>
  <c r="M21" i="231"/>
  <c r="M21" i="237"/>
  <c r="M21" i="230"/>
  <c r="M21" i="234"/>
  <c r="M21" i="229"/>
  <c r="M21" i="232"/>
  <c r="M21" i="236"/>
  <c r="M21" i="233"/>
  <c r="M21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6"/>
  <c r="D21" i="259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31" i="259"/>
  <c r="M23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23" i="257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1" i="206"/>
  <c r="D19"/>
  <c r="D19" i="207"/>
  <c r="D19" i="202"/>
  <c r="D19" i="204"/>
  <c r="D19" i="203"/>
  <c r="D19" i="205"/>
  <c r="D19" i="199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199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M19" i="206"/>
  <c r="M19" i="207"/>
  <c r="M19" i="202"/>
  <c r="M19" i="204"/>
  <c r="M19" i="203"/>
  <c r="M19" i="205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19" i="189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6"/>
  <c r="D19" i="259"/>
  <c r="D19" i="261"/>
  <c r="D19" i="252"/>
  <c r="D19" i="264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27" i="259"/>
  <c r="D27" i="261"/>
  <c r="D27" i="252"/>
  <c r="D27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61"/>
  <c r="D35" i="252"/>
  <c r="D35" i="264"/>
  <c r="D35" i="256"/>
  <c r="D35" i="259"/>
  <c r="M33"/>
  <c r="M33" i="257"/>
  <c r="M33" i="261"/>
  <c r="M33" i="252"/>
  <c r="M33" i="255"/>
  <c r="M33" i="264"/>
  <c r="M33" i="254"/>
  <c r="M33" i="267"/>
  <c r="M33" i="260"/>
  <c r="M33" i="253"/>
  <c r="M33" i="262"/>
  <c r="M33" i="251"/>
  <c r="M33" i="266"/>
  <c r="M33" i="256"/>
  <c r="M33" i="263"/>
  <c r="M33" i="258"/>
  <c r="M33" i="265"/>
  <c r="M25" i="259"/>
  <c r="M25" i="257"/>
  <c r="M25" i="261"/>
  <c r="M25" i="252"/>
  <c r="M25" i="255"/>
  <c r="M25" i="264"/>
  <c r="M25" i="260"/>
  <c r="M25" i="253"/>
  <c r="M25" i="262"/>
  <c r="M25" i="251"/>
  <c r="M25" i="266"/>
  <c r="M25" i="256"/>
  <c r="M25" i="263"/>
  <c r="M25" i="258"/>
  <c r="M25" i="265"/>
  <c r="M25" i="254"/>
  <c r="M25" i="267"/>
  <c r="M17" i="259"/>
  <c r="M17" i="261"/>
  <c r="M17" i="252"/>
  <c r="M17" i="255"/>
  <c r="M17" i="264"/>
  <c r="M17" i="257"/>
  <c r="M17" i="266"/>
  <c r="M17" i="256"/>
  <c r="M17" i="263"/>
  <c r="M17" i="258"/>
  <c r="M17" i="265"/>
  <c r="M17" i="254"/>
  <c r="M17" i="267"/>
  <c r="M17" i="260"/>
  <c r="M17" i="253"/>
  <c r="M17" i="262"/>
  <c r="M17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17" i="235"/>
  <c r="D17" i="231"/>
  <c r="D17" i="237"/>
  <c r="D17" i="230"/>
  <c r="D17" i="234"/>
  <c r="D17" i="229"/>
  <c r="D17" i="232"/>
  <c r="D17" i="236"/>
  <c r="D17" i="233"/>
  <c r="D17" i="228"/>
  <c r="D17" i="239"/>
  <c r="D25" i="235"/>
  <c r="D25" i="231"/>
  <c r="D25" i="237"/>
  <c r="D25" i="230"/>
  <c r="D25" i="234"/>
  <c r="D25" i="229"/>
  <c r="D25" i="232"/>
  <c r="D25" i="236"/>
  <c r="D25" i="233"/>
  <c r="D25" i="228"/>
  <c r="D25" i="239"/>
  <c r="D33"/>
  <c r="D33" i="235"/>
  <c r="D33" i="231"/>
  <c r="D33" i="237"/>
  <c r="D33" i="230"/>
  <c r="D33" i="234"/>
  <c r="D33" i="229"/>
  <c r="D33" i="232"/>
  <c r="D33" i="236"/>
  <c r="D33" i="233"/>
  <c r="D33" i="228"/>
  <c r="M17" i="239"/>
  <c r="M17" i="235"/>
  <c r="M17" i="231"/>
  <c r="M17" i="237"/>
  <c r="M17" i="230"/>
  <c r="M17" i="234"/>
  <c r="M17" i="229"/>
  <c r="M17" i="232"/>
  <c r="M17" i="236"/>
  <c r="M17" i="233"/>
  <c r="M17" i="228"/>
  <c r="M25" i="239"/>
  <c r="M25" i="235"/>
  <c r="M25" i="231"/>
  <c r="M25" i="237"/>
  <c r="M25" i="230"/>
  <c r="M25" i="234"/>
  <c r="M25" i="229"/>
  <c r="M25" i="232"/>
  <c r="M25" i="236"/>
  <c r="M25" i="233"/>
  <c r="M25" i="228"/>
  <c r="M33" i="239"/>
  <c r="M33" i="235"/>
  <c r="M33" i="231"/>
  <c r="M33" i="237"/>
  <c r="M33" i="230"/>
  <c r="M33" i="234"/>
  <c r="M33" i="229"/>
  <c r="M33" i="232"/>
  <c r="M33" i="236"/>
  <c r="M33" i="233"/>
  <c r="M33" i="228"/>
  <c r="D17" i="259"/>
  <c r="D17" i="261"/>
  <c r="D17" i="252"/>
  <c r="D17" i="264"/>
  <c r="D17" i="256"/>
  <c r="D17" i="255"/>
  <c r="D17" i="260"/>
  <c r="D17" i="253"/>
  <c r="D17" i="258"/>
  <c r="D17" i="265"/>
  <c r="D17" i="257"/>
  <c r="D17" i="263"/>
  <c r="D17" i="262"/>
  <c r="D17" i="251"/>
  <c r="D17" i="266"/>
  <c r="D17" i="254"/>
  <c r="D17" i="267"/>
  <c r="D25" i="259"/>
  <c r="D25" i="256"/>
  <c r="D25" i="255"/>
  <c r="D25" i="261"/>
  <c r="D25" i="252"/>
  <c r="D25" i="264"/>
  <c r="D25" i="266"/>
  <c r="D25" i="254"/>
  <c r="D25" i="267"/>
  <c r="D25" i="260"/>
  <c r="D25" i="253"/>
  <c r="D25" i="258"/>
  <c r="D25" i="265"/>
  <c r="D25" i="257"/>
  <c r="D25" i="263"/>
  <c r="D25" i="262"/>
  <c r="D25" i="251"/>
  <c r="D33" i="259"/>
  <c r="D33" i="261"/>
  <c r="D33" i="252"/>
  <c r="D33" i="264"/>
  <c r="D33" i="256"/>
  <c r="D33" i="262"/>
  <c r="D33" i="251"/>
  <c r="D33" i="255"/>
  <c r="D33" i="266"/>
  <c r="D33" i="254"/>
  <c r="D33" i="267"/>
  <c r="D33" i="260"/>
  <c r="D33" i="253"/>
  <c r="D33" i="258"/>
  <c r="D33" i="265"/>
  <c r="D33" i="257"/>
  <c r="D33" i="263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M35" i="255"/>
  <c r="M35" i="261"/>
  <c r="M35" i="252"/>
  <c r="M35" i="259"/>
  <c r="M35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27" i="259"/>
  <c r="M27" i="261"/>
  <c r="M27" i="252"/>
  <c r="M27" i="264"/>
  <c r="M27" i="255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M19" i="264"/>
  <c r="M19" i="255"/>
  <c r="M19" i="261"/>
  <c r="M19" i="252"/>
  <c r="D17" i="206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D15" i="206"/>
  <c r="D15" i="207"/>
  <c r="D15" i="202"/>
  <c r="D15" i="204"/>
  <c r="D15" i="203"/>
  <c r="D15" i="205"/>
  <c r="D15" i="199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6"/>
  <c r="D23" i="207"/>
  <c r="D23" i="202"/>
  <c r="D23" i="204"/>
  <c r="D23" i="203"/>
  <c r="D23" i="205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6"/>
  <c r="D31" i="207"/>
  <c r="D31" i="202"/>
  <c r="D31" i="204"/>
  <c r="D31" i="203"/>
  <c r="D31" i="205"/>
  <c r="D31" i="199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7"/>
  <c r="M15" i="202"/>
  <c r="M15" i="204"/>
  <c r="M15" i="203"/>
  <c r="M15" i="205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6"/>
  <c r="M23" i="207"/>
  <c r="M23" i="202"/>
  <c r="M23" i="204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6"/>
  <c r="M31" i="207"/>
  <c r="M31" i="202"/>
  <c r="M31" i="204"/>
  <c r="M31" i="203"/>
  <c r="M31" i="205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1"/>
  <c r="D15" i="237"/>
  <c r="D15" i="230"/>
  <c r="D15" i="234"/>
  <c r="D15" i="229"/>
  <c r="D15" i="232"/>
  <c r="D15" i="236"/>
  <c r="D15" i="233"/>
  <c r="D15" i="228"/>
  <c r="D23" i="239"/>
  <c r="D23" i="235"/>
  <c r="D23" i="231"/>
  <c r="D23" i="237"/>
  <c r="D23" i="230"/>
  <c r="D23" i="234"/>
  <c r="D23" i="229"/>
  <c r="D23" i="232"/>
  <c r="D23" i="236"/>
  <c r="D23" i="233"/>
  <c r="D23" i="228"/>
  <c r="D31" i="239"/>
  <c r="D31" i="235"/>
  <c r="D31" i="231"/>
  <c r="D31" i="237"/>
  <c r="D31" i="230"/>
  <c r="D31" i="234"/>
  <c r="D31" i="229"/>
  <c r="D31" i="232"/>
  <c r="D31" i="236"/>
  <c r="D31" i="233"/>
  <c r="D31" i="228"/>
  <c r="M15" i="239"/>
  <c r="M15" i="235"/>
  <c r="M15" i="231"/>
  <c r="M15" i="237"/>
  <c r="M15" i="230"/>
  <c r="M15" i="234"/>
  <c r="M15" i="229"/>
  <c r="M15" i="232"/>
  <c r="M15" i="236"/>
  <c r="M15" i="233"/>
  <c r="M15" i="228"/>
  <c r="M23" i="235"/>
  <c r="M23" i="231"/>
  <c r="M23" i="237"/>
  <c r="M23" i="230"/>
  <c r="M23" i="234"/>
  <c r="M23" i="229"/>
  <c r="M23" i="232"/>
  <c r="M23" i="236"/>
  <c r="M23" i="233"/>
  <c r="M23" i="228"/>
  <c r="M23" i="239"/>
  <c r="M31" i="235"/>
  <c r="M31" i="231"/>
  <c r="M31" i="237"/>
  <c r="M31" i="230"/>
  <c r="M31" i="234"/>
  <c r="M31" i="229"/>
  <c r="M31" i="232"/>
  <c r="M31" i="236"/>
  <c r="M31" i="233"/>
  <c r="M31" i="228"/>
  <c r="M31" i="239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15" i="255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D31" i="255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37" i="257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9" i="259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s="1"/>
  <c r="G17" s="1"/>
  <c r="H17" s="1"/>
  <c r="I17" s="1"/>
  <c r="N17"/>
  <c r="O17" s="1"/>
  <c r="P17" s="1"/>
  <c r="Q17" s="1"/>
  <c r="R17" s="1"/>
  <c r="E17" i="126"/>
  <c r="F17" s="1"/>
  <c r="G17" s="1"/>
  <c r="H17" s="1"/>
  <c r="I17" s="1"/>
  <c r="N17"/>
  <c r="O17" s="1"/>
  <c r="P17" s="1"/>
  <c r="Q17" s="1"/>
  <c r="R17" s="1"/>
  <c r="E17" i="127"/>
  <c r="F17" s="1"/>
  <c r="G17" s="1"/>
  <c r="H17" s="1"/>
  <c r="I17" s="1"/>
  <c r="N35"/>
  <c r="O35" s="1"/>
  <c r="P35" s="1"/>
  <c r="Q35" s="1"/>
  <c r="R35" s="1"/>
  <c r="E17" i="128"/>
  <c r="F17" s="1"/>
  <c r="G17" s="1"/>
  <c r="H17" s="1"/>
  <c r="I17" s="1"/>
  <c r="E23" i="125"/>
  <c r="F23" s="1"/>
  <c r="G23" s="1"/>
  <c r="H23" s="1"/>
  <c r="I23" s="1"/>
  <c r="E21"/>
  <c r="F21" s="1"/>
  <c r="G21" s="1"/>
  <c r="H21" s="1"/>
  <c r="I21" s="1"/>
  <c r="E29"/>
  <c r="F29" s="1"/>
  <c r="G29" s="1"/>
  <c r="H29" s="1"/>
  <c r="I29" s="1"/>
  <c r="N21"/>
  <c r="O21" s="1"/>
  <c r="P21" s="1"/>
  <c r="Q21" s="1"/>
  <c r="R21" s="1"/>
  <c r="N37"/>
  <c r="O37" s="1"/>
  <c r="P37" s="1"/>
  <c r="Q37" s="1"/>
  <c r="R37" s="1"/>
  <c r="E29" i="126"/>
  <c r="F29" s="1"/>
  <c r="G29" s="1"/>
  <c r="H29" s="1"/>
  <c r="I29" s="1"/>
  <c r="E37"/>
  <c r="F37" s="1"/>
  <c r="G37" s="1"/>
  <c r="H37" s="1"/>
  <c r="I37" s="1"/>
  <c r="N21"/>
  <c r="O21" s="1"/>
  <c r="P21" s="1"/>
  <c r="Q21" s="1"/>
  <c r="R21" s="1"/>
  <c r="N29"/>
  <c r="O29" s="1"/>
  <c r="P29" s="1"/>
  <c r="Q29" s="1"/>
  <c r="R29" s="1"/>
  <c r="N37"/>
  <c r="O37" s="1"/>
  <c r="P37" s="1"/>
  <c r="Q37" s="1"/>
  <c r="R37" s="1"/>
  <c r="E21" i="127"/>
  <c r="F21" s="1"/>
  <c r="G21" s="1"/>
  <c r="H21" s="1"/>
  <c r="I21" s="1"/>
  <c r="E29"/>
  <c r="F29" s="1"/>
  <c r="G29" s="1"/>
  <c r="H29" s="1"/>
  <c r="I29" s="1"/>
  <c r="E37"/>
  <c r="F37" s="1"/>
  <c r="G37" s="1"/>
  <c r="H37" s="1"/>
  <c r="I37" s="1"/>
  <c r="N31"/>
  <c r="O31" s="1"/>
  <c r="P31" s="1"/>
  <c r="Q31" s="1"/>
  <c r="R31" s="1"/>
  <c r="N23"/>
  <c r="O23" s="1"/>
  <c r="P23" s="1"/>
  <c r="Q23" s="1"/>
  <c r="R23" s="1"/>
  <c r="N15"/>
  <c r="O15" s="1"/>
  <c r="P15" s="1"/>
  <c r="Q15" s="1"/>
  <c r="R15" s="1"/>
  <c r="E21" i="128"/>
  <c r="F21" s="1"/>
  <c r="G21" s="1"/>
  <c r="H21" s="1"/>
  <c r="I21" s="1"/>
  <c r="E29"/>
  <c r="F29" s="1"/>
  <c r="G29" s="1"/>
  <c r="H29" s="1"/>
  <c r="I29" s="1"/>
  <c r="E37"/>
  <c r="F37" s="1"/>
  <c r="G37" s="1"/>
  <c r="H37" s="1"/>
  <c r="I37" s="1"/>
  <c r="N31"/>
  <c r="O31" s="1"/>
  <c r="P31" s="1"/>
  <c r="Q31" s="1"/>
  <c r="R31" s="1"/>
  <c r="N23"/>
  <c r="O23" s="1"/>
  <c r="P23" s="1"/>
  <c r="Q23" s="1"/>
  <c r="R23" s="1"/>
  <c r="N15"/>
  <c r="O15" s="1"/>
  <c r="P15" s="1"/>
  <c r="Q15" s="1"/>
  <c r="R15" s="1"/>
  <c r="E33" i="125"/>
  <c r="F33" s="1"/>
  <c r="G33" s="1"/>
  <c r="H33" s="1"/>
  <c r="I33" s="1"/>
  <c r="N33"/>
  <c r="O33" s="1"/>
  <c r="P33" s="1"/>
  <c r="Q33" s="1"/>
  <c r="R33" s="1"/>
  <c r="E33" i="126"/>
  <c r="F33" s="1"/>
  <c r="G33" s="1"/>
  <c r="H33" s="1"/>
  <c r="I33" s="1"/>
  <c r="N33"/>
  <c r="O33" s="1"/>
  <c r="P33" s="1"/>
  <c r="Q33" s="1"/>
  <c r="R33" s="1"/>
  <c r="E33" i="127"/>
  <c r="F33" s="1"/>
  <c r="G33" s="1"/>
  <c r="H33" s="1"/>
  <c r="I33" s="1"/>
  <c r="N19"/>
  <c r="O19" s="1"/>
  <c r="P19" s="1"/>
  <c r="Q19" s="1"/>
  <c r="R19" s="1"/>
  <c r="E33" i="128"/>
  <c r="F33" s="1"/>
  <c r="G33" s="1"/>
  <c r="H33" s="1"/>
  <c r="I33" s="1"/>
  <c r="N27"/>
  <c r="O27" s="1"/>
  <c r="P27" s="1"/>
  <c r="Q27" s="1"/>
  <c r="R27" s="1"/>
  <c r="E15" i="125"/>
  <c r="F15" s="1"/>
  <c r="G15" s="1"/>
  <c r="H15" s="1"/>
  <c r="I15" s="1"/>
  <c r="E37"/>
  <c r="F37" s="1"/>
  <c r="G37" s="1"/>
  <c r="H37" s="1"/>
  <c r="I37" s="1"/>
  <c r="N29"/>
  <c r="O29" s="1"/>
  <c r="P29" s="1"/>
  <c r="Q29" s="1"/>
  <c r="R29" s="1"/>
  <c r="E21" i="126"/>
  <c r="F21" s="1"/>
  <c r="G21" s="1"/>
  <c r="H21" s="1"/>
  <c r="I21" s="1"/>
  <c r="E19" i="125"/>
  <c r="F19" s="1"/>
  <c r="G19" s="1"/>
  <c r="H19" s="1"/>
  <c r="I19" s="1"/>
  <c r="E27"/>
  <c r="F27" s="1"/>
  <c r="G27" s="1"/>
  <c r="H27" s="1"/>
  <c r="I27" s="1"/>
  <c r="E35"/>
  <c r="F35" s="1"/>
  <c r="G35" s="1"/>
  <c r="H35" s="1"/>
  <c r="I35" s="1"/>
  <c r="N19"/>
  <c r="O19" s="1"/>
  <c r="P19" s="1"/>
  <c r="Q19" s="1"/>
  <c r="R19" s="1"/>
  <c r="N27"/>
  <c r="O27" s="1"/>
  <c r="P27" s="1"/>
  <c r="Q27" s="1"/>
  <c r="R27" s="1"/>
  <c r="N35"/>
  <c r="O35" s="1"/>
  <c r="P35" s="1"/>
  <c r="Q35" s="1"/>
  <c r="R35" s="1"/>
  <c r="E19" i="126"/>
  <c r="F19" s="1"/>
  <c r="G19" s="1"/>
  <c r="H19" s="1"/>
  <c r="I19" s="1"/>
  <c r="E27"/>
  <c r="F27" s="1"/>
  <c r="G27" s="1"/>
  <c r="H27" s="1"/>
  <c r="I27" s="1"/>
  <c r="E35"/>
  <c r="F35" s="1"/>
  <c r="G35" s="1"/>
  <c r="H35" s="1"/>
  <c r="I35" s="1"/>
  <c r="N19"/>
  <c r="O19" s="1"/>
  <c r="P19" s="1"/>
  <c r="Q19" s="1"/>
  <c r="R19" s="1"/>
  <c r="N27"/>
  <c r="O27" s="1"/>
  <c r="P27" s="1"/>
  <c r="Q27" s="1"/>
  <c r="R27" s="1"/>
  <c r="N35"/>
  <c r="O35" s="1"/>
  <c r="P35" s="1"/>
  <c r="Q35" s="1"/>
  <c r="R35" s="1"/>
  <c r="E19" i="127"/>
  <c r="F19" s="1"/>
  <c r="G19" s="1"/>
  <c r="H19" s="1"/>
  <c r="I19" s="1"/>
  <c r="E27"/>
  <c r="F27" s="1"/>
  <c r="G27" s="1"/>
  <c r="H27" s="1"/>
  <c r="I27" s="1"/>
  <c r="E35"/>
  <c r="F35" s="1"/>
  <c r="G35" s="1"/>
  <c r="H35" s="1"/>
  <c r="I35" s="1"/>
  <c r="N33"/>
  <c r="O33" s="1"/>
  <c r="P33" s="1"/>
  <c r="Q33" s="1"/>
  <c r="R33" s="1"/>
  <c r="N25"/>
  <c r="O25" s="1"/>
  <c r="P25" s="1"/>
  <c r="Q25" s="1"/>
  <c r="R25" s="1"/>
  <c r="N17"/>
  <c r="O17" s="1"/>
  <c r="P17" s="1"/>
  <c r="Q17" s="1"/>
  <c r="R17" s="1"/>
  <c r="E19" i="128"/>
  <c r="F19" s="1"/>
  <c r="G19" s="1"/>
  <c r="H19" s="1"/>
  <c r="I19" s="1"/>
  <c r="E27"/>
  <c r="F27" s="1"/>
  <c r="G27" s="1"/>
  <c r="H27" s="1"/>
  <c r="I27" s="1"/>
  <c r="E35"/>
  <c r="F35" s="1"/>
  <c r="G35" s="1"/>
  <c r="H35" s="1"/>
  <c r="I35" s="1"/>
  <c r="N33"/>
  <c r="O33" s="1"/>
  <c r="P33" s="1"/>
  <c r="Q33" s="1"/>
  <c r="R33" s="1"/>
  <c r="N25"/>
  <c r="O25" s="1"/>
  <c r="P25" s="1"/>
  <c r="Q25" s="1"/>
  <c r="R25" s="1"/>
  <c r="N17"/>
  <c r="O17" s="1"/>
  <c r="P17" s="1"/>
  <c r="Q17" s="1"/>
  <c r="R17" s="1"/>
  <c r="E25" i="125"/>
  <c r="F25" s="1"/>
  <c r="G25" s="1"/>
  <c r="H25" s="1"/>
  <c r="I25" s="1"/>
  <c r="N25"/>
  <c r="O25" s="1"/>
  <c r="P25" s="1"/>
  <c r="Q25" s="1"/>
  <c r="R25" s="1"/>
  <c r="E25" i="126"/>
  <c r="F25" s="1"/>
  <c r="G25" s="1"/>
  <c r="H25" s="1"/>
  <c r="I25" s="1"/>
  <c r="N25"/>
  <c r="O25" s="1"/>
  <c r="P25" s="1"/>
  <c r="Q25" s="1"/>
  <c r="R25" s="1"/>
  <c r="E25" i="127"/>
  <c r="F25" s="1"/>
  <c r="G25" s="1"/>
  <c r="H25" s="1"/>
  <c r="I25" s="1"/>
  <c r="N27"/>
  <c r="O27" s="1"/>
  <c r="P27" s="1"/>
  <c r="Q27" s="1"/>
  <c r="R27" s="1"/>
  <c r="E25" i="128"/>
  <c r="F25" s="1"/>
  <c r="G25" s="1"/>
  <c r="H25" s="1"/>
  <c r="I25" s="1"/>
  <c r="N35"/>
  <c r="O35" s="1"/>
  <c r="P35" s="1"/>
  <c r="Q35" s="1"/>
  <c r="R35" s="1"/>
  <c r="N19"/>
  <c r="O19" s="1"/>
  <c r="P19" s="1"/>
  <c r="Q19" s="1"/>
  <c r="R19" s="1"/>
  <c r="E31" i="125"/>
  <c r="F31" s="1"/>
  <c r="G31" s="1"/>
  <c r="H31" s="1"/>
  <c r="I31" s="1"/>
  <c r="N15"/>
  <c r="O15" s="1"/>
  <c r="P15" s="1"/>
  <c r="Q15" s="1"/>
  <c r="R15" s="1"/>
  <c r="N23"/>
  <c r="O23" s="1"/>
  <c r="P23" s="1"/>
  <c r="Q23" s="1"/>
  <c r="R23" s="1"/>
  <c r="N31"/>
  <c r="O31" s="1"/>
  <c r="P31" s="1"/>
  <c r="Q31" s="1"/>
  <c r="R31" s="1"/>
  <c r="E15" i="126"/>
  <c r="F15" s="1"/>
  <c r="G15" s="1"/>
  <c r="H15" s="1"/>
  <c r="I15" s="1"/>
  <c r="E23"/>
  <c r="F23" s="1"/>
  <c r="G23" s="1"/>
  <c r="H23" s="1"/>
  <c r="I23" s="1"/>
  <c r="E31"/>
  <c r="F31" s="1"/>
  <c r="G31" s="1"/>
  <c r="H31" s="1"/>
  <c r="I31" s="1"/>
  <c r="N15"/>
  <c r="O15" s="1"/>
  <c r="P15" s="1"/>
  <c r="Q15" s="1"/>
  <c r="R15" s="1"/>
  <c r="N23"/>
  <c r="O23" s="1"/>
  <c r="P23" s="1"/>
  <c r="Q23" s="1"/>
  <c r="R23" s="1"/>
  <c r="N31"/>
  <c r="O31" s="1"/>
  <c r="P31" s="1"/>
  <c r="Q31" s="1"/>
  <c r="R31" s="1"/>
  <c r="E15" i="127"/>
  <c r="F15" s="1"/>
  <c r="G15" s="1"/>
  <c r="H15" s="1"/>
  <c r="I15" s="1"/>
  <c r="E23"/>
  <c r="F23" s="1"/>
  <c r="G23" s="1"/>
  <c r="H23" s="1"/>
  <c r="I23" s="1"/>
  <c r="E31"/>
  <c r="F31" s="1"/>
  <c r="G31" s="1"/>
  <c r="H31" s="1"/>
  <c r="I31" s="1"/>
  <c r="N37"/>
  <c r="O37" s="1"/>
  <c r="P37" s="1"/>
  <c r="Q37" s="1"/>
  <c r="R37" s="1"/>
  <c r="N29"/>
  <c r="O29" s="1"/>
  <c r="P29" s="1"/>
  <c r="Q29" s="1"/>
  <c r="R29" s="1"/>
  <c r="N21"/>
  <c r="O21" s="1"/>
  <c r="P21" s="1"/>
  <c r="Q21" s="1"/>
  <c r="R21" s="1"/>
  <c r="E15" i="128"/>
  <c r="F15" s="1"/>
  <c r="G15" s="1"/>
  <c r="H15" s="1"/>
  <c r="I15" s="1"/>
  <c r="E23"/>
  <c r="F23" s="1"/>
  <c r="G23" s="1"/>
  <c r="H23" s="1"/>
  <c r="I23" s="1"/>
  <c r="E31"/>
  <c r="F31" s="1"/>
  <c r="G31" s="1"/>
  <c r="H31" s="1"/>
  <c r="I31" s="1"/>
  <c r="N37"/>
  <c r="O37" s="1"/>
  <c r="P37" s="1"/>
  <c r="Q37" s="1"/>
  <c r="R37" s="1"/>
  <c r="N29"/>
  <c r="O29" s="1"/>
  <c r="P29" s="1"/>
  <c r="Q29" s="1"/>
  <c r="R29" s="1"/>
  <c r="N21"/>
  <c r="O21" s="1"/>
  <c r="P21" s="1"/>
  <c r="Q21" s="1"/>
  <c r="R21" s="1"/>
  <c r="D8" i="9"/>
  <c r="D8" i="128" l="1"/>
  <c r="D6"/>
  <c r="D8" i="127"/>
  <c r="D6"/>
  <c r="D8" i="126"/>
  <c r="D6"/>
  <c r="D8" i="125"/>
  <c r="D6"/>
  <c r="D8" i="141"/>
  <c r="N4" i="127" l="1"/>
  <c r="N4" i="128"/>
  <c r="N4" i="126"/>
  <c r="N4" i="125"/>
  <c r="D6" i="141"/>
  <c r="N4"/>
  <c r="B15"/>
  <c r="E50" i="2" l="1"/>
  <c r="E55"/>
  <c r="N4" i="9"/>
  <c r="D6"/>
  <c r="N8" a="1"/>
  <c r="N8" s="1"/>
  <c r="E38" i="2"/>
  <c r="E66"/>
  <c r="D66"/>
  <c r="C66"/>
  <c r="B66"/>
  <c r="E65"/>
  <c r="D65"/>
  <c r="C65"/>
  <c r="B65"/>
  <c r="E64"/>
  <c r="D64"/>
  <c r="C64"/>
  <c r="B64"/>
  <c r="E63"/>
  <c r="D63"/>
  <c r="C63"/>
  <c r="B63"/>
  <c r="E62"/>
  <c r="D62"/>
  <c r="C62"/>
  <c r="B62"/>
  <c r="E61"/>
  <c r="D61"/>
  <c r="C61"/>
  <c r="B61"/>
  <c r="E60"/>
  <c r="D60"/>
  <c r="C60"/>
  <c r="B60"/>
  <c r="E59"/>
  <c r="D59"/>
  <c r="C59"/>
  <c r="B59"/>
  <c r="E58"/>
  <c r="D58"/>
  <c r="C58"/>
  <c r="B58"/>
  <c r="E57"/>
  <c r="D57"/>
  <c r="C57"/>
  <c r="B57"/>
  <c r="E56"/>
  <c r="D56"/>
  <c r="C56"/>
  <c r="B56"/>
  <c r="D55"/>
  <c r="C55"/>
  <c r="B55"/>
  <c r="E54"/>
  <c r="D54"/>
  <c r="C54"/>
  <c r="B54"/>
  <c r="E53"/>
  <c r="D53"/>
  <c r="C53"/>
  <c r="B53"/>
  <c r="E52"/>
  <c r="D52"/>
  <c r="C52"/>
  <c r="B52"/>
  <c r="E51"/>
  <c r="D51"/>
  <c r="C51"/>
  <c r="B51"/>
  <c r="D50"/>
  <c r="C50"/>
  <c r="B50"/>
  <c r="E49"/>
  <c r="D49"/>
  <c r="C49"/>
  <c r="B49"/>
  <c r="E48"/>
  <c r="D48"/>
  <c r="C48"/>
  <c r="B48"/>
  <c r="E47"/>
  <c r="D47"/>
  <c r="C47"/>
  <c r="B47"/>
  <c r="E46"/>
  <c r="D46"/>
  <c r="C46"/>
  <c r="B46"/>
  <c r="E45"/>
  <c r="D45"/>
  <c r="C45"/>
  <c r="B45"/>
  <c r="E44"/>
  <c r="D44"/>
  <c r="C44"/>
  <c r="B44"/>
  <c r="E43"/>
  <c r="D43"/>
  <c r="C43"/>
  <c r="B43"/>
  <c r="E42"/>
  <c r="D42"/>
  <c r="C42"/>
  <c r="B42"/>
  <c r="E41"/>
  <c r="D41"/>
  <c r="C41"/>
  <c r="B41"/>
  <c r="E40"/>
  <c r="D40"/>
  <c r="C40"/>
  <c r="B40"/>
  <c r="E39"/>
  <c r="D39"/>
  <c r="C39"/>
  <c r="B39"/>
  <c r="D38"/>
  <c r="C38"/>
  <c r="B38"/>
  <c r="E37"/>
  <c r="D37"/>
  <c r="C37"/>
  <c r="B37"/>
  <c r="E36"/>
  <c r="D36"/>
  <c r="C36"/>
  <c r="B36"/>
  <c r="E35"/>
  <c r="D35"/>
  <c r="C35"/>
  <c r="B35"/>
  <c r="E34"/>
  <c r="D34"/>
  <c r="C34"/>
  <c r="B34"/>
  <c r="E33"/>
  <c r="D33"/>
  <c r="C33"/>
  <c r="B33"/>
  <c r="E32"/>
  <c r="D32"/>
  <c r="C32"/>
  <c r="B32"/>
  <c r="E31"/>
  <c r="D31"/>
  <c r="C31"/>
  <c r="B31"/>
  <c r="E30"/>
  <c r="D30"/>
  <c r="C30"/>
  <c r="B30"/>
  <c r="E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N12" i="9" l="1"/>
  <c r="D12"/>
  <c r="D10"/>
  <c r="K8"/>
  <c r="P8"/>
  <c r="D4"/>
  <c r="Q31" i="2"/>
  <c r="R31"/>
  <c r="P31"/>
  <c r="R33"/>
  <c r="P33"/>
  <c r="Q33"/>
  <c r="Q37"/>
  <c r="R37"/>
  <c r="P37"/>
  <c r="R56"/>
  <c r="P56"/>
  <c r="Q56"/>
  <c r="P58"/>
  <c r="Q58"/>
  <c r="R58"/>
  <c r="Q60"/>
  <c r="P60"/>
  <c r="R60"/>
  <c r="P62"/>
  <c r="Q62"/>
  <c r="R62"/>
  <c r="R64"/>
  <c r="P64"/>
  <c r="Q64"/>
  <c r="P66"/>
  <c r="Q66"/>
  <c r="R66"/>
  <c r="Q29"/>
  <c r="P29"/>
  <c r="R29"/>
  <c r="Q35"/>
  <c r="R35"/>
  <c r="P35"/>
  <c r="Q52"/>
  <c r="P52"/>
  <c r="R52"/>
  <c r="P54"/>
  <c r="Q54"/>
  <c r="R54"/>
  <c r="P38"/>
  <c r="Q38"/>
  <c r="R38"/>
  <c r="Q42"/>
  <c r="R42"/>
  <c r="P42"/>
  <c r="P46"/>
  <c r="Q46"/>
  <c r="R46"/>
  <c r="P30"/>
  <c r="Q30"/>
  <c r="R30"/>
  <c r="R32"/>
  <c r="P32"/>
  <c r="Q32"/>
  <c r="P34"/>
  <c r="Q34"/>
  <c r="R34"/>
  <c r="Q36"/>
  <c r="R36"/>
  <c r="P36"/>
  <c r="R40"/>
  <c r="P40"/>
  <c r="Q40"/>
  <c r="P44"/>
  <c r="R44"/>
  <c r="Q44"/>
  <c r="R48"/>
  <c r="P48"/>
  <c r="Q48"/>
  <c r="R57"/>
  <c r="P57"/>
  <c r="Q57"/>
  <c r="Q59"/>
  <c r="P59"/>
  <c r="R59"/>
  <c r="P61"/>
  <c r="Q61"/>
  <c r="R61"/>
  <c r="Q63"/>
  <c r="R63"/>
  <c r="P63"/>
  <c r="R65"/>
  <c r="P65"/>
  <c r="Q65"/>
  <c r="Q51"/>
  <c r="P51"/>
  <c r="R51"/>
  <c r="P53"/>
  <c r="Q53"/>
  <c r="R53"/>
  <c r="Q55"/>
  <c r="R55"/>
  <c r="P55"/>
  <c r="Q39"/>
  <c r="R39"/>
  <c r="P39"/>
  <c r="R41"/>
  <c r="P41"/>
  <c r="Q41"/>
  <c r="P43"/>
  <c r="Q43"/>
  <c r="R43"/>
  <c r="P45"/>
  <c r="Q45"/>
  <c r="R45"/>
  <c r="Q47"/>
  <c r="R47"/>
  <c r="P47"/>
  <c r="R49"/>
  <c r="P49"/>
  <c r="Q49"/>
  <c r="P50"/>
  <c r="R50"/>
  <c r="Q50"/>
  <c r="S50"/>
  <c r="T29"/>
  <c r="T40"/>
  <c r="T41"/>
  <c r="T42"/>
  <c r="T43"/>
  <c r="T44"/>
  <c r="T45"/>
  <c r="T46"/>
  <c r="T47"/>
  <c r="T48"/>
  <c r="T49"/>
  <c r="T51"/>
  <c r="T52"/>
  <c r="T53"/>
  <c r="T54"/>
  <c r="T38"/>
  <c r="T50"/>
  <c r="T39"/>
  <c r="T57"/>
  <c r="S58"/>
  <c r="T58"/>
  <c r="T59"/>
  <c r="T60"/>
  <c r="T62"/>
  <c r="T63"/>
  <c r="T64"/>
  <c r="T65"/>
  <c r="S66"/>
  <c r="T66"/>
  <c r="T30"/>
  <c r="T31"/>
  <c r="T32"/>
  <c r="T33"/>
  <c r="S34"/>
  <c r="T34"/>
  <c r="T35"/>
  <c r="T36"/>
  <c r="T37"/>
  <c r="T61"/>
  <c r="T56"/>
  <c r="T55"/>
  <c r="S55"/>
  <c r="S52"/>
  <c r="S43"/>
  <c r="S63"/>
  <c r="S60"/>
  <c r="S33"/>
  <c r="S54"/>
  <c r="S35"/>
  <c r="S36"/>
  <c r="S65"/>
  <c r="S57"/>
  <c r="S49"/>
  <c r="S39"/>
  <c r="S62"/>
  <c r="S59"/>
  <c r="S51"/>
  <c r="S47"/>
  <c r="S41"/>
  <c r="S64"/>
  <c r="S56"/>
  <c r="S31"/>
  <c r="S61"/>
  <c r="S53"/>
  <c r="S46"/>
  <c r="S38"/>
  <c r="S30"/>
  <c r="S48"/>
  <c r="S40"/>
  <c r="S32"/>
  <c r="S44"/>
  <c r="S45"/>
  <c r="S37"/>
  <c r="S29"/>
  <c r="S42"/>
  <c r="E28"/>
  <c r="E27"/>
  <c r="E26"/>
  <c r="E25"/>
  <c r="E24"/>
  <c r="E23"/>
  <c r="E22"/>
  <c r="E21"/>
  <c r="E20"/>
  <c r="E19"/>
  <c r="E18"/>
  <c r="E17"/>
  <c r="M37" i="9" l="1"/>
  <c r="D29"/>
  <c r="C29"/>
  <c r="M35"/>
  <c r="M27"/>
  <c r="M19"/>
  <c r="D35"/>
  <c r="D27"/>
  <c r="D19"/>
  <c r="M25"/>
  <c r="M17"/>
  <c r="D33"/>
  <c r="L25"/>
  <c r="C33"/>
  <c r="C25"/>
  <c r="L29"/>
  <c r="L35"/>
  <c r="L27"/>
  <c r="L19"/>
  <c r="C35"/>
  <c r="C27"/>
  <c r="C19"/>
  <c r="M33"/>
  <c r="D25"/>
  <c r="L33"/>
  <c r="L17"/>
  <c r="L37"/>
  <c r="L21"/>
  <c r="M31"/>
  <c r="M23"/>
  <c r="M15"/>
  <c r="D31"/>
  <c r="D23"/>
  <c r="L31"/>
  <c r="L23"/>
  <c r="L15"/>
  <c r="C31"/>
  <c r="C23"/>
  <c r="M29"/>
  <c r="M21"/>
  <c r="D37"/>
  <c r="D21"/>
  <c r="C37"/>
  <c r="C21"/>
  <c r="C15"/>
  <c r="D17"/>
  <c r="C17"/>
  <c r="D15"/>
  <c r="P18" i="2"/>
  <c r="Q18"/>
  <c r="R18"/>
  <c r="P26"/>
  <c r="R26"/>
  <c r="Q26"/>
  <c r="Q19"/>
  <c r="R19"/>
  <c r="P19"/>
  <c r="Q27"/>
  <c r="R27"/>
  <c r="P27"/>
  <c r="R17"/>
  <c r="P17"/>
  <c r="Q17"/>
  <c r="Q20"/>
  <c r="R20"/>
  <c r="P20"/>
  <c r="Q28"/>
  <c r="P28"/>
  <c r="R28"/>
  <c r="Q21"/>
  <c r="R21"/>
  <c r="P21"/>
  <c r="R25"/>
  <c r="P25"/>
  <c r="Q25"/>
  <c r="P22"/>
  <c r="Q22"/>
  <c r="R22"/>
  <c r="Q23"/>
  <c r="R23"/>
  <c r="P23"/>
  <c r="R24"/>
  <c r="P24"/>
  <c r="Q24"/>
  <c r="T26"/>
  <c r="T19"/>
  <c r="T25"/>
  <c r="T23"/>
  <c r="T22"/>
  <c r="T17"/>
  <c r="T21"/>
  <c r="T20"/>
  <c r="T24"/>
  <c r="T28"/>
  <c r="T27"/>
  <c r="T18"/>
  <c r="S26"/>
  <c r="S19"/>
  <c r="S20"/>
  <c r="S28"/>
  <c r="S21"/>
  <c r="S18"/>
  <c r="S22"/>
  <c r="S23"/>
  <c r="S24"/>
  <c r="S27"/>
  <c r="S25"/>
  <c r="S17"/>
  <c r="I27" l="1"/>
  <c r="I59"/>
  <c r="I18"/>
  <c r="I46"/>
  <c r="I28"/>
  <c r="I60"/>
  <c r="I58"/>
  <c r="I66"/>
  <c r="I57"/>
  <c r="I63"/>
  <c r="I72"/>
  <c r="I71"/>
  <c r="I75"/>
  <c r="I74"/>
  <c r="I78"/>
  <c r="I76"/>
  <c r="I67"/>
  <c r="I77"/>
  <c r="I70"/>
  <c r="I69"/>
  <c r="I73"/>
  <c r="I68"/>
  <c r="I61"/>
  <c r="I62"/>
  <c r="I112"/>
  <c r="I107"/>
  <c r="I102"/>
  <c r="I94"/>
  <c r="I95"/>
  <c r="I91"/>
  <c r="I84"/>
  <c r="I83"/>
  <c r="I81"/>
  <c r="I109"/>
  <c r="I110"/>
  <c r="I104"/>
  <c r="I100"/>
  <c r="I97"/>
  <c r="I86"/>
  <c r="I105"/>
  <c r="I111"/>
  <c r="I93"/>
  <c r="I101"/>
  <c r="I99"/>
  <c r="I96"/>
  <c r="I85"/>
  <c r="I88"/>
  <c r="I80"/>
  <c r="I106"/>
  <c r="I89"/>
  <c r="I108"/>
  <c r="I103"/>
  <c r="I98"/>
  <c r="I92"/>
  <c r="I90"/>
  <c r="I87"/>
  <c r="I82"/>
  <c r="I79"/>
  <c r="I64"/>
  <c r="I65"/>
  <c r="I34"/>
  <c r="I29"/>
  <c r="I39"/>
  <c r="I47"/>
  <c r="I52"/>
  <c r="I55"/>
  <c r="I53"/>
  <c r="I33"/>
  <c r="I35"/>
  <c r="I44"/>
  <c r="I42"/>
  <c r="I48"/>
  <c r="I45"/>
  <c r="I54"/>
  <c r="I31"/>
  <c r="I32"/>
  <c r="I40"/>
  <c r="I43"/>
  <c r="I50"/>
  <c r="I51"/>
  <c r="I56"/>
  <c r="I30"/>
  <c r="I36"/>
  <c r="I41"/>
  <c r="I37"/>
  <c r="I38"/>
  <c r="I49"/>
  <c r="I26"/>
  <c r="I25"/>
  <c r="I24"/>
  <c r="I19"/>
  <c r="I22"/>
  <c r="I23"/>
  <c r="I21"/>
  <c r="I20"/>
  <c r="I17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<sst xmlns="http://schemas.openxmlformats.org/spreadsheetml/2006/main" count="3432" uniqueCount="408">
  <si>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</si>
  <si>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</si>
  <si>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</si>
  <si>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</si>
  <si>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</si>
  <si>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</si>
  <si>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</si>
  <si>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</si>
  <si>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</si>
  <si>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</si>
  <si>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</si>
  <si>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</si>
  <si>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</si>
  <si>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</si>
  <si>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</si>
  <si>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</si>
  <si>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</si>
  <si>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</si>
  <si>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</si>
  <si>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</si>
  <si>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</si>
  <si>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</si>
  <si>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</si>
  <si>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</si>
  <si>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</si>
  <si>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</si>
  <si>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</si>
  <si>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</si>
  <si>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</si>
  <si>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</si>
  <si>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</si>
  <si>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</si>
  <si>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</si>
  <si>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</si>
  <si>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</si>
  <si>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</si>
  <si>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</si>
  <si>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</si>
  <si>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</si>
  <si>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</si>
  <si>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</si>
  <si>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</si>
  <si>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</si>
  <si>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</si>
  <si>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</si>
  <si>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</si>
  <si>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</si>
  <si>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</si>
  <si>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</si>
  <si>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</si>
  <si>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</si>
  <si>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</si>
  <si>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</si>
  <si>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</si>
  <si>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</si>
  <si>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</si>
  <si>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</si>
  <si>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</si>
  <si>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</si>
  <si>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</si>
  <si>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</si>
  <si>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</si>
  <si>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</si>
  <si>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</si>
  <si>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</si>
  <si>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</si>
  <si>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</si>
  <si>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</si>
  <si>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</si>
  <si>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</si>
  <si>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</si>
  <si>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</si>
  <si>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</si>
  <si>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</si>
  <si>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</si>
  <si>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</si>
  <si>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</si>
  <si>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</si>
  <si>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</si>
  <si>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</si>
  <si>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</si>
  <si>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</si>
  <si>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</si>
  <si>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</si>
  <si>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</si>
  <si>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</si>
  <si>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</si>
  <si>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</si>
  <si>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</si>
  <si>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</si>
  <si>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</si>
  <si>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</si>
  <si>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</si>
  <si>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</si>
  <si>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</si>
  <si>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</si>
  <si>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</si>
  <si>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</si>
  <si>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</si>
  <si>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</si>
  <si>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</si>
  <si>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</si>
  <si>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</si>
  <si>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</si>
  <si>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</si>
  <si>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</si>
  <si>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</si>
  <si>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</si>
  <si>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</si>
  <si>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</si>
  <si>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</si>
  <si>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</si>
  <si>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</si>
  <si>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</si>
  <si>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</si>
  <si>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</si>
  <si>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</si>
  <si>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</si>
  <si>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</si>
  <si>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</si>
  <si>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</si>
  <si>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</si>
  <si>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</si>
  <si>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</si>
  <si>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</si>
  <si>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</si>
  <si>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</si>
  <si>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</si>
  <si>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</si>
  <si>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</si>
  <si>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</si>
  <si>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</si>
  <si>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</si>
  <si>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</si>
  <si>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</si>
  <si>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</si>
  <si>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</si>
  <si>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</si>
  <si>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</si>
  <si>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</si>
  <si>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</si>
  <si>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Třída *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</si>
  <si>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</si>
  <si>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</si>
  <si>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</si>
  <si>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</si>
  <si>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</si>
  <si>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</si>
  <si>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</si>
  <si>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</si>
  <si>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</si>
  <si>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</si>
  <si>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</si>
  <si>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</si>
  <si>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</si>
  <si>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</si>
  <si>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</si>
  <si>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</si>
  <si>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</si>
  <si>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</si>
  <si>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</si>
  <si>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</si>
  <si>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</si>
  <si>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</si>
  <si>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</si>
  <si>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</si>
  <si>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</si>
  <si>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</si>
  <si>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</si>
  <si>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</si>
  <si>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</si>
  <si>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</si>
  <si>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</si>
  <si>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</si>
  <si>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</si>
  <si>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</si>
  <si>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</si>
  <si>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</si>
  <si>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</si>
  <si>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</si>
  <si>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</si>
  <si>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</si>
  <si>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</si>
  <si>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</si>
  <si>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</si>
  <si>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</si>
  <si>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</si>
  <si>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</si>
  <si>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</si>
  <si>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</si>
  <si>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</si>
  <si>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</si>
  <si>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</si>
  <si>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</si>
  <si>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</si>
  <si>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</si>
  <si>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</si>
  <si>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</si>
  <si>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</si>
  <si>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</si>
  <si>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</si>
  <si>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</si>
  <si>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</si>
  <si>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</si>
  <si>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</si>
  <si>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</si>
  <si>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</si>
  <si>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</si>
  <si>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</si>
  <si>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</si>
  <si>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</si>
  <si>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</si>
  <si>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</si>
  <si>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</si>
  <si>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</si>
  <si>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</si>
  <si>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</si>
  <si>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</si>
  <si>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</si>
  <si>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</si>
  <si>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</si>
  <si>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</si>
  <si>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</si>
  <si>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</si>
  <si>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</si>
  <si>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</si>
  <si>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</si>
  <si>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</si>
  <si>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</si>
  <si>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</si>
  <si>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</si>
  <si>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</si>
  <si>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</si>
  <si>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</si>
  <si>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</si>
  <si>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</si>
  <si>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</si>
  <si>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</si>
  <si>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</si>
  <si>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</si>
  <si>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</si>
  <si>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</si>
  <si>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</si>
  <si>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</si>
  <si>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</si>
  <si>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</si>
  <si>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</si>
  <si>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</si>
  <si>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</si>
  <si>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</si>
  <si>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</si>
  <si>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</si>
  <si>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</si>
  <si>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</si>
  <si>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</si>
  <si>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</si>
  <si>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</si>
  <si>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</si>
  <si>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</si>
  <si>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</si>
  <si>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</si>
  <si>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</si>
  <si>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</si>
  <si>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</si>
  <si>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</si>
  <si>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</si>
  <si>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</si>
  <si>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</si>
  <si>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</si>
  <si>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</si>
  <si>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</si>
  <si>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</si>
  <si>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</si>
  <si>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</si>
  <si>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</si>
  <si>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</si>
  <si>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</si>
  <si>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</si>
  <si>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</si>
  <si>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</si>
  <si>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</si>
  <si>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</si>
  <si>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</si>
  <si>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</si>
  <si>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</si>
  <si>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</si>
  <si>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</si>
  <si>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</si>
  <si>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</si>
  <si>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</si>
  <si>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</si>
  <si>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</si>
  <si>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</si>
  <si>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</si>
  <si>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</si>
  <si>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</si>
  <si>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</si>
  <si>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</si>
  <si>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</si>
  <si>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</si>
  <si>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</si>
  <si>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</si>
  <si>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</si>
  <si>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</si>
  <si>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</si>
  <si>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</si>
  <si>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</si>
  <si>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</si>
  <si>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</si>
  <si>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</si>
  <si>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</si>
  <si>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</si>
  <si>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</si>
  <si>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</si>
  <si>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</si>
  <si>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</si>
  <si>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</si>
  <si>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</si>
  <si>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</si>
  <si>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</si>
  <si>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</si>
  <si>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*Body celkem</t>
  </si>
  <si>
    <t>*čas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</si>
  <si>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</si>
  <si>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</si>
  <si>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</si>
  <si>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</si>
  <si>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</si>
  <si>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</si>
  <si>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</si>
  <si>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</si>
  <si>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</si>
  <si>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</si>
  <si>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</si>
  <si>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</si>
  <si>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</si>
  <si>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</si>
  <si>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</si>
  <si>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</si>
  <si>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</si>
  <si>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</si>
  <si>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</si>
  <si>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</si>
  <si>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</si>
  <si>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</si>
  <si>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</si>
  <si>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</si>
  <si>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</si>
  <si>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</si>
  <si>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</si>
  <si>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Dle třídy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</si>
  <si>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</si>
  <si>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</si>
  <si>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</si>
  <si>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</si>
  <si>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</si>
  <si>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</si>
  <si>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</si>
  <si>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</si>
  <si>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</si>
  <si>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</si>
  <si>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</si>
  <si>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</si>
  <si>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</si>
  <si>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</si>
  <si>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</si>
  <si>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</si>
  <si>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</si>
  <si>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</si>
  <si>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</si>
  <si>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</si>
  <si>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</si>
  <si>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</si>
  <si>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</si>
  <si>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</si>
  <si>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</si>
  <si>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</si>
  <si>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</si>
  <si>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</si>
  <si>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</si>
  <si>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</si>
  <si>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</si>
  <si>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</si>
  <si>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</si>
  <si>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</si>
  <si>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</si>
  <si>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</si>
  <si>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</si>
  <si>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</si>
  <si>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</si>
  <si>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</si>
  <si>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</si>
  <si>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</si>
  <si>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</si>
  <si>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</si>
  <si>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</si>
  <si>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</si>
  <si>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</si>
  <si>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</si>
  <si>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</si>
  <si>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</si>
  <si>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</si>
  <si>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</si>
  <si>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</si>
  <si>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</si>
  <si>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</si>
  <si>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</si>
  <si>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NE</t>
  </si>
</sst>
</file>

<file path=xl/styles.xml><?xml version="1.0" encoding="utf-8"?>
<styleSheet xmlns="http://schemas.openxmlformats.org/spreadsheetml/2006/main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3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rgb="FF00206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4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b/>
      <sz val="18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auto="1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</borders>
  <cellStyleXfs count="30">
    <xf numFmtId="0" fontId="0" fillId="0" borderId="0"/>
    <xf numFmtId="0" fontId="18" fillId="0" borderId="0"/>
    <xf numFmtId="0" fontId="17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7" applyNumberFormat="0" applyFill="0" applyAlignment="0" applyProtection="0"/>
    <xf numFmtId="0" fontId="48" fillId="0" borderId="48" applyNumberFormat="0" applyFill="0" applyAlignment="0" applyProtection="0"/>
    <xf numFmtId="0" fontId="15" fillId="0" borderId="0"/>
    <xf numFmtId="0" fontId="4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49" applyNumberFormat="0" applyFill="0" applyAlignment="0" applyProtection="0"/>
    <xf numFmtId="0" fontId="10" fillId="0" borderId="0"/>
    <xf numFmtId="0" fontId="10" fillId="0" borderId="0"/>
    <xf numFmtId="0" fontId="4" fillId="0" borderId="0"/>
  </cellStyleXfs>
  <cellXfs count="573">
    <xf numFmtId="0" fontId="0" fillId="0" borderId="0" xfId="0"/>
    <xf numFmtId="0" fontId="19" fillId="0" borderId="0" xfId="1" applyFont="1"/>
    <xf numFmtId="0" fontId="17" fillId="0" borderId="0" xfId="2"/>
    <xf numFmtId="0" fontId="17" fillId="0" borderId="0" xfId="2" applyAlignment="1">
      <alignment horizontal="center"/>
    </xf>
    <xf numFmtId="0" fontId="20" fillId="0" borderId="0" xfId="1" applyFont="1" applyAlignment="1">
      <alignment vertical="center"/>
    </xf>
    <xf numFmtId="0" fontId="18" fillId="0" borderId="0" xfId="1" applyAlignment="1">
      <alignment vertical="center"/>
    </xf>
    <xf numFmtId="0" fontId="18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18" fillId="0" borderId="0" xfId="1" applyAlignment="1">
      <alignment horizontal="left"/>
    </xf>
    <xf numFmtId="0" fontId="23" fillId="0" borderId="0" xfId="2" applyFont="1" applyAlignment="1">
      <alignment horizontal="center"/>
    </xf>
    <xf numFmtId="49" fontId="25" fillId="0" borderId="0" xfId="0" applyNumberFormat="1" applyFont="1"/>
    <xf numFmtId="49" fontId="26" fillId="0" borderId="0" xfId="0" applyNumberFormat="1" applyFont="1"/>
    <xf numFmtId="0" fontId="27" fillId="0" borderId="0" xfId="0" applyFont="1"/>
    <xf numFmtId="0" fontId="31" fillId="0" borderId="0" xfId="1" applyFont="1" applyAlignment="1">
      <alignment vertical="center"/>
    </xf>
    <xf numFmtId="0" fontId="18" fillId="3" borderId="3" xfId="1" applyFill="1" applyBorder="1"/>
    <xf numFmtId="49" fontId="18" fillId="3" borderId="5" xfId="1" applyNumberFormat="1" applyFill="1" applyBorder="1" applyAlignment="1">
      <alignment horizontal="center"/>
    </xf>
    <xf numFmtId="0" fontId="18" fillId="0" borderId="8" xfId="1" applyBorder="1"/>
    <xf numFmtId="0" fontId="34" fillId="0" borderId="0" xfId="1" applyFont="1" applyAlignment="1">
      <alignment vertical="center"/>
    </xf>
    <xf numFmtId="0" fontId="34" fillId="0" borderId="0" xfId="1" applyFont="1"/>
    <xf numFmtId="0" fontId="35" fillId="0" borderId="0" xfId="2" applyFont="1" applyAlignment="1">
      <alignment horizontal="center"/>
    </xf>
    <xf numFmtId="0" fontId="34" fillId="0" borderId="0" xfId="2" applyFont="1"/>
    <xf numFmtId="0" fontId="36" fillId="0" borderId="0" xfId="2" applyFont="1" applyFill="1" applyBorder="1" applyAlignment="1">
      <alignment horizontal="center"/>
    </xf>
    <xf numFmtId="0" fontId="20" fillId="0" borderId="0" xfId="1" applyFont="1" applyAlignment="1">
      <alignment horizontal="center"/>
    </xf>
    <xf numFmtId="0" fontId="18" fillId="0" borderId="7" xfId="1" applyBorder="1" applyAlignment="1">
      <alignment horizontal="center"/>
    </xf>
    <xf numFmtId="0" fontId="32" fillId="0" borderId="0" xfId="0" applyFont="1"/>
    <xf numFmtId="0" fontId="40" fillId="0" borderId="0" xfId="2" applyFont="1"/>
    <xf numFmtId="0" fontId="25" fillId="0" borderId="0" xfId="0" applyFont="1"/>
    <xf numFmtId="0" fontId="41" fillId="0" borderId="0" xfId="0" applyFont="1"/>
    <xf numFmtId="0" fontId="14" fillId="0" borderId="0" xfId="4"/>
    <xf numFmtId="0" fontId="19" fillId="0" borderId="0" xfId="4" applyFont="1"/>
    <xf numFmtId="0" fontId="31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4" fillId="0" borderId="7" xfId="4" applyBorder="1"/>
    <xf numFmtId="0" fontId="14" fillId="3" borderId="6" xfId="4" applyFill="1" applyBorder="1"/>
    <xf numFmtId="49" fontId="14" fillId="3" borderId="43" xfId="4" applyNumberFormat="1" applyFill="1" applyBorder="1" applyAlignment="1">
      <alignment horizontal="center"/>
    </xf>
    <xf numFmtId="0" fontId="43" fillId="0" borderId="20" xfId="1" applyFont="1" applyBorder="1" applyAlignment="1">
      <alignment horizontal="center" vertical="center"/>
    </xf>
    <xf numFmtId="49" fontId="24" fillId="0" borderId="10" xfId="0" applyNumberFormat="1" applyFont="1" applyFill="1" applyBorder="1"/>
    <xf numFmtId="0" fontId="0" fillId="0" borderId="44" xfId="0" applyFill="1" applyBorder="1"/>
    <xf numFmtId="0" fontId="0" fillId="0" borderId="11" xfId="0" applyFill="1" applyBorder="1"/>
    <xf numFmtId="49" fontId="24" fillId="0" borderId="7" xfId="0" applyNumberFormat="1" applyFont="1" applyFill="1" applyBorder="1"/>
    <xf numFmtId="0" fontId="0" fillId="0" borderId="7" xfId="0" applyFill="1" applyBorder="1"/>
    <xf numFmtId="0" fontId="12" fillId="0" borderId="0" xfId="5"/>
    <xf numFmtId="0" fontId="19" fillId="0" borderId="0" xfId="5" applyFont="1"/>
    <xf numFmtId="0" fontId="12" fillId="0" borderId="0" xfId="6"/>
    <xf numFmtId="0" fontId="31" fillId="0" borderId="0" xfId="6" applyFont="1" applyBorder="1" applyAlignment="1">
      <alignment vertical="center"/>
    </xf>
    <xf numFmtId="0" fontId="22" fillId="0" borderId="0" xfId="6" applyFont="1" applyAlignment="1">
      <alignment horizontal="left" vertical="center"/>
    </xf>
    <xf numFmtId="0" fontId="12" fillId="0" borderId="0" xfId="6" applyAlignment="1">
      <alignment horizontal="left"/>
    </xf>
    <xf numFmtId="0" fontId="12" fillId="3" borderId="3" xfId="5" applyFill="1" applyBorder="1"/>
    <xf numFmtId="49" fontId="12" fillId="3" borderId="5" xfId="5" applyNumberFormat="1" applyFill="1" applyBorder="1" applyAlignment="1">
      <alignment horizontal="center"/>
    </xf>
    <xf numFmtId="0" fontId="46" fillId="0" borderId="20" xfId="5" applyFont="1" applyBorder="1" applyAlignment="1">
      <alignment horizontal="center" vertical="center"/>
    </xf>
    <xf numFmtId="0" fontId="12" fillId="0" borderId="8" xfId="5" applyBorder="1"/>
    <xf numFmtId="0" fontId="11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0" xfId="0" applyFill="1" applyBorder="1" applyAlignment="1">
      <alignment horizontal="center"/>
    </xf>
    <xf numFmtId="0" fontId="48" fillId="4" borderId="7" xfId="0" applyFont="1" applyFill="1" applyBorder="1" applyAlignment="1">
      <alignment horizontal="center"/>
    </xf>
    <xf numFmtId="0" fontId="48" fillId="4" borderId="7" xfId="0" applyFont="1" applyFill="1" applyBorder="1" applyAlignment="1">
      <alignment horizontal="left"/>
    </xf>
    <xf numFmtId="0" fontId="41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41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5" fillId="0" borderId="52" xfId="2" applyFont="1" applyFill="1" applyBorder="1" applyAlignment="1">
      <alignment horizontal="left"/>
    </xf>
    <xf numFmtId="0" fontId="15" fillId="0" borderId="1" xfId="2" applyFont="1" applyFill="1" applyBorder="1" applyAlignment="1">
      <alignment horizontal="left"/>
    </xf>
    <xf numFmtId="0" fontId="0" fillId="0" borderId="2" xfId="0" applyFill="1" applyBorder="1"/>
    <xf numFmtId="0" fontId="14" fillId="0" borderId="66" xfId="4" applyFont="1" applyBorder="1"/>
    <xf numFmtId="0" fontId="14" fillId="0" borderId="74" xfId="4" applyFont="1" applyBorder="1"/>
    <xf numFmtId="0" fontId="14" fillId="0" borderId="66" xfId="4" applyBorder="1"/>
    <xf numFmtId="0" fontId="14" fillId="0" borderId="74" xfId="4" applyBorder="1"/>
    <xf numFmtId="0" fontId="13" fillId="0" borderId="66" xfId="3" applyFont="1" applyBorder="1"/>
    <xf numFmtId="0" fontId="13" fillId="0" borderId="74" xfId="3" applyFont="1" applyBorder="1"/>
    <xf numFmtId="0" fontId="55" fillId="0" borderId="0" xfId="4" applyFont="1"/>
    <xf numFmtId="0" fontId="0" fillId="0" borderId="85" xfId="0" applyFill="1" applyBorder="1"/>
    <xf numFmtId="0" fontId="10" fillId="0" borderId="0" xfId="27"/>
    <xf numFmtId="0" fontId="19" fillId="0" borderId="0" xfId="27" applyFont="1"/>
    <xf numFmtId="0" fontId="31" fillId="0" borderId="0" xfId="27" applyFont="1" applyAlignment="1">
      <alignment vertical="center"/>
    </xf>
    <xf numFmtId="0" fontId="10" fillId="0" borderId="0" xfId="28"/>
    <xf numFmtId="0" fontId="10" fillId="0" borderId="0" xfId="27" applyFont="1"/>
    <xf numFmtId="0" fontId="20" fillId="0" borderId="0" xfId="27" applyFont="1" applyAlignment="1">
      <alignment horizontal="center"/>
    </xf>
    <xf numFmtId="0" fontId="22" fillId="0" borderId="0" xfId="27" applyFont="1" applyAlignment="1">
      <alignment horizontal="center"/>
    </xf>
    <xf numFmtId="0" fontId="22" fillId="0" borderId="0" xfId="28" applyFont="1" applyAlignment="1">
      <alignment horizontal="left" vertical="center"/>
    </xf>
    <xf numFmtId="0" fontId="10" fillId="0" borderId="0" xfId="28" applyAlignment="1">
      <alignment horizontal="left"/>
    </xf>
    <xf numFmtId="0" fontId="10" fillId="0" borderId="7" xfId="27" applyBorder="1"/>
    <xf numFmtId="0" fontId="10" fillId="3" borderId="6" xfId="27" applyFill="1" applyBorder="1"/>
    <xf numFmtId="49" fontId="10" fillId="3" borderId="43" xfId="27" applyNumberFormat="1" applyFill="1" applyBorder="1" applyAlignment="1">
      <alignment horizontal="center"/>
    </xf>
    <xf numFmtId="0" fontId="10" fillId="0" borderId="8" xfId="27" applyFont="1" applyBorder="1"/>
    <xf numFmtId="0" fontId="10" fillId="0" borderId="86" xfId="27" applyFont="1" applyBorder="1"/>
    <xf numFmtId="0" fontId="15" fillId="0" borderId="0" xfId="2" applyFont="1"/>
    <xf numFmtId="0" fontId="10" fillId="5" borderId="77" xfId="27" applyFont="1" applyFill="1" applyBorder="1" applyAlignment="1" applyProtection="1">
      <alignment horizontal="center" vertical="center"/>
      <protection locked="0"/>
    </xf>
    <xf numFmtId="0" fontId="14" fillId="5" borderId="77" xfId="4" applyFont="1" applyFill="1" applyBorder="1" applyAlignment="1" applyProtection="1">
      <alignment horizontal="center" vertical="center"/>
      <protection locked="0"/>
    </xf>
    <xf numFmtId="0" fontId="13" fillId="5" borderId="77" xfId="3" applyFont="1" applyFill="1" applyBorder="1" applyAlignment="1" applyProtection="1">
      <alignment horizontal="center" vertical="center"/>
      <protection locked="0"/>
    </xf>
    <xf numFmtId="0" fontId="9" fillId="5" borderId="77" xfId="3" applyFont="1" applyFill="1" applyBorder="1" applyAlignment="1" applyProtection="1">
      <alignment horizontal="center" vertical="center"/>
      <protection locked="0"/>
    </xf>
    <xf numFmtId="0" fontId="14" fillId="5" borderId="77" xfId="4" applyFill="1" applyBorder="1" applyAlignment="1" applyProtection="1">
      <alignment horizontal="center" vertical="center"/>
      <protection locked="0"/>
    </xf>
    <xf numFmtId="20" fontId="17" fillId="8" borderId="87" xfId="2" applyNumberFormat="1" applyFill="1" applyBorder="1"/>
    <xf numFmtId="0" fontId="15" fillId="7" borderId="7" xfId="2" applyFont="1" applyFill="1" applyBorder="1" applyAlignment="1" applyProtection="1">
      <alignment horizontal="center"/>
      <protection locked="0"/>
    </xf>
    <xf numFmtId="20" fontId="34" fillId="7" borderId="0" xfId="2" applyNumberFormat="1" applyFont="1" applyFill="1" applyProtection="1"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7" fillId="5" borderId="77" xfId="4" applyFont="1" applyFill="1" applyBorder="1" applyAlignment="1" applyProtection="1">
      <alignment horizontal="center" vertical="center"/>
      <protection locked="0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30" fillId="0" borderId="0" xfId="0" applyFont="1" applyBorder="1"/>
    <xf numFmtId="0" fontId="27" fillId="0" borderId="0" xfId="0" applyFont="1" applyBorder="1"/>
    <xf numFmtId="0" fontId="17" fillId="0" borderId="0" xfId="2" applyBorder="1"/>
    <xf numFmtId="0" fontId="5" fillId="0" borderId="0" xfId="1" applyFont="1"/>
    <xf numFmtId="0" fontId="5" fillId="0" borderId="0" xfId="1" applyFont="1" applyAlignment="1">
      <alignment horizontal="left"/>
    </xf>
    <xf numFmtId="0" fontId="22" fillId="0" borderId="0" xfId="1" applyFont="1" applyProtection="1"/>
    <xf numFmtId="0" fontId="19" fillId="0" borderId="0" xfId="1" applyFont="1" applyProtection="1"/>
    <xf numFmtId="0" fontId="39" fillId="0" borderId="0" xfId="1" applyFont="1" applyProtection="1"/>
    <xf numFmtId="0" fontId="37" fillId="0" borderId="0" xfId="1" applyFont="1" applyProtection="1"/>
    <xf numFmtId="0" fontId="38" fillId="0" borderId="0" xfId="2" applyFont="1" applyProtection="1"/>
    <xf numFmtId="0" fontId="20" fillId="9" borderId="88" xfId="1" applyFont="1" applyFill="1" applyBorder="1" applyAlignment="1" applyProtection="1">
      <alignment vertical="center"/>
      <protection locked="0"/>
    </xf>
    <xf numFmtId="164" fontId="32" fillId="0" borderId="0" xfId="0" applyNumberFormat="1" applyFont="1"/>
    <xf numFmtId="164" fontId="41" fillId="0" borderId="0" xfId="0" applyNumberFormat="1" applyFont="1"/>
    <xf numFmtId="0" fontId="53" fillId="0" borderId="0" xfId="1" applyFont="1" applyAlignment="1" applyProtection="1">
      <alignment horizontal="left" vertical="center" wrapText="1"/>
    </xf>
    <xf numFmtId="0" fontId="20" fillId="0" borderId="0" xfId="27" applyFont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49" fontId="28" fillId="2" borderId="3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/>
    </xf>
    <xf numFmtId="49" fontId="29" fillId="2" borderId="51" xfId="0" applyNumberFormat="1" applyFont="1" applyFill="1" applyBorder="1" applyAlignment="1">
      <alignment horizontal="center" vertical="top"/>
    </xf>
    <xf numFmtId="49" fontId="29" fillId="2" borderId="26" xfId="0" applyNumberFormat="1" applyFont="1" applyFill="1" applyBorder="1" applyAlignment="1">
      <alignment horizontal="center" vertical="top"/>
    </xf>
    <xf numFmtId="49" fontId="29" fillId="2" borderId="5" xfId="0" applyNumberFormat="1" applyFont="1" applyFill="1" applyBorder="1" applyAlignment="1">
      <alignment horizontal="center" vertical="top"/>
    </xf>
    <xf numFmtId="0" fontId="15" fillId="0" borderId="0" xfId="2" applyFont="1" applyProtection="1"/>
    <xf numFmtId="49" fontId="14" fillId="3" borderId="43" xfId="4" applyNumberFormat="1" applyFill="1" applyBorder="1" applyAlignment="1">
      <alignment horizontal="center"/>
    </xf>
    <xf numFmtId="0" fontId="20" fillId="0" borderId="0" xfId="4" applyFont="1" applyAlignment="1">
      <alignment horizontal="center"/>
    </xf>
    <xf numFmtId="0" fontId="19" fillId="0" borderId="0" xfId="1" applyFont="1" applyFill="1"/>
    <xf numFmtId="0" fontId="15" fillId="0" borderId="0" xfId="2" applyFont="1" applyFill="1" applyProtection="1"/>
    <xf numFmtId="0" fontId="18" fillId="0" borderId="0" xfId="1" applyFill="1"/>
    <xf numFmtId="0" fontId="18" fillId="0" borderId="0" xfId="1" applyFill="1" applyAlignment="1">
      <alignment vertical="center"/>
    </xf>
    <xf numFmtId="0" fontId="20" fillId="2" borderId="3" xfId="2" applyFont="1" applyFill="1" applyBorder="1" applyAlignment="1">
      <alignment horizontal="center" vertical="top"/>
    </xf>
    <xf numFmtId="0" fontId="20" fillId="2" borderId="5" xfId="2" applyFont="1" applyFill="1" applyBorder="1" applyAlignment="1">
      <alignment horizontal="center" vertical="top"/>
    </xf>
    <xf numFmtId="0" fontId="17" fillId="0" borderId="87" xfId="2" applyBorder="1"/>
    <xf numFmtId="0" fontId="20" fillId="0" borderId="0" xfId="29" applyFont="1" applyAlignment="1">
      <alignment vertical="center"/>
    </xf>
    <xf numFmtId="0" fontId="22" fillId="0" borderId="0" xfId="29" applyFont="1" applyAlignment="1">
      <alignment horizontal="left" vertical="center"/>
    </xf>
    <xf numFmtId="166" fontId="0" fillId="0" borderId="0" xfId="0" applyNumberFormat="1"/>
    <xf numFmtId="0" fontId="20" fillId="2" borderId="51" xfId="2" applyFont="1" applyFill="1" applyBorder="1" applyAlignment="1">
      <alignment horizontal="center" vertical="top"/>
    </xf>
    <xf numFmtId="0" fontId="17" fillId="0" borderId="22" xfId="2" applyBorder="1"/>
    <xf numFmtId="166" fontId="17" fillId="0" borderId="89" xfId="2" applyNumberFormat="1" applyBorder="1"/>
    <xf numFmtId="0" fontId="17" fillId="7" borderId="87" xfId="2" applyFill="1" applyBorder="1"/>
    <xf numFmtId="0" fontId="17" fillId="7" borderId="87" xfId="2" applyFill="1" applyBorder="1" applyAlignment="1">
      <alignment horizontal="center"/>
    </xf>
    <xf numFmtId="0" fontId="17" fillId="0" borderId="0" xfId="2" applyFill="1"/>
    <xf numFmtId="0" fontId="15" fillId="0" borderId="0" xfId="2" applyFont="1" applyFill="1"/>
    <xf numFmtId="0" fontId="20" fillId="0" borderId="0" xfId="4" applyFont="1" applyAlignment="1">
      <alignment horizontal="center"/>
    </xf>
    <xf numFmtId="0" fontId="20" fillId="0" borderId="0" xfId="4" applyFont="1" applyBorder="1" applyAlignment="1">
      <alignment vertical="top"/>
    </xf>
    <xf numFmtId="0" fontId="20" fillId="0" borderId="0" xfId="27" applyFont="1" applyBorder="1" applyAlignment="1">
      <alignment vertical="top"/>
    </xf>
    <xf numFmtId="0" fontId="56" fillId="0" borderId="0" xfId="27" applyFont="1" applyAlignment="1">
      <alignment horizontal="center"/>
    </xf>
    <xf numFmtId="0" fontId="56" fillId="0" borderId="0" xfId="4" applyFont="1" applyAlignment="1">
      <alignment horizontal="center"/>
    </xf>
    <xf numFmtId="0" fontId="23" fillId="0" borderId="7" xfId="4" applyFont="1" applyBorder="1" applyAlignment="1">
      <alignment horizontal="center" vertical="center"/>
    </xf>
    <xf numFmtId="0" fontId="23" fillId="0" borderId="7" xfId="27" applyFont="1" applyBorder="1" applyAlignment="1">
      <alignment horizontal="center" vertical="center"/>
    </xf>
    <xf numFmtId="0" fontId="31" fillId="0" borderId="7" xfId="4" applyFont="1" applyFill="1" applyBorder="1" applyAlignment="1">
      <alignment horizontal="center" vertical="center"/>
    </xf>
    <xf numFmtId="0" fontId="18" fillId="10" borderId="7" xfId="1" applyFill="1" applyBorder="1" applyAlignment="1">
      <alignment horizontal="center"/>
    </xf>
    <xf numFmtId="0" fontId="3" fillId="5" borderId="77" xfId="4" applyFont="1" applyFill="1" applyBorder="1" applyAlignment="1" applyProtection="1">
      <alignment horizontal="center" vertical="center"/>
      <protection locked="0"/>
    </xf>
    <xf numFmtId="0" fontId="2" fillId="5" borderId="77" xfId="4" applyFont="1" applyFill="1" applyBorder="1" applyAlignment="1" applyProtection="1">
      <alignment horizontal="center" vertical="center"/>
      <protection locked="0"/>
    </xf>
    <xf numFmtId="0" fontId="20" fillId="0" borderId="0" xfId="4" applyFont="1" applyAlignment="1">
      <alignment horizontal="center"/>
    </xf>
    <xf numFmtId="49" fontId="57" fillId="2" borderId="53" xfId="0" applyNumberFormat="1" applyFont="1" applyFill="1" applyBorder="1" applyAlignment="1">
      <alignment horizontal="center" vertical="top" wrapText="1"/>
    </xf>
    <xf numFmtId="49" fontId="57" fillId="2" borderId="54" xfId="0" applyNumberFormat="1" applyFont="1" applyFill="1" applyBorder="1" applyAlignment="1">
      <alignment horizontal="center" vertical="top"/>
    </xf>
    <xf numFmtId="0" fontId="58" fillId="0" borderId="55" xfId="0" applyFont="1" applyFill="1" applyBorder="1" applyProtection="1">
      <protection locked="0"/>
    </xf>
    <xf numFmtId="164" fontId="58" fillId="0" borderId="56" xfId="0" applyNumberFormat="1" applyFont="1" applyFill="1" applyBorder="1" applyProtection="1">
      <protection locked="0"/>
    </xf>
    <xf numFmtId="0" fontId="58" fillId="0" borderId="57" xfId="0" applyFont="1" applyFill="1" applyBorder="1" applyProtection="1">
      <protection locked="0"/>
    </xf>
    <xf numFmtId="164" fontId="58" fillId="0" borderId="58" xfId="0" applyNumberFormat="1" applyFont="1" applyFill="1" applyBorder="1" applyProtection="1">
      <protection locked="0"/>
    </xf>
    <xf numFmtId="0" fontId="58" fillId="0" borderId="59" xfId="0" applyFont="1" applyFill="1" applyBorder="1" applyProtection="1">
      <protection locked="0"/>
    </xf>
    <xf numFmtId="164" fontId="58" fillId="0" borderId="60" xfId="0" applyNumberFormat="1" applyFont="1" applyFill="1" applyBorder="1" applyProtection="1">
      <protection locked="0"/>
    </xf>
    <xf numFmtId="0" fontId="31" fillId="0" borderId="7" xfId="4" applyFont="1" applyBorder="1" applyAlignment="1">
      <alignment horizontal="center" vertical="center"/>
    </xf>
    <xf numFmtId="0" fontId="38" fillId="0" borderId="0" xfId="2" applyFont="1" applyFill="1"/>
    <xf numFmtId="0" fontId="1" fillId="0" borderId="0" xfId="1" applyFont="1"/>
    <xf numFmtId="0" fontId="1" fillId="0" borderId="0" xfId="1" applyFont="1" applyAlignment="1">
      <alignment horizontal="left"/>
    </xf>
    <xf numFmtId="0" fontId="15" fillId="7" borderId="11" xfId="2" applyFont="1" applyFill="1" applyBorder="1" applyAlignment="1" applyProtection="1">
      <alignment horizontal="center"/>
      <protection locked="0"/>
    </xf>
    <xf numFmtId="0" fontId="15" fillId="0" borderId="87" xfId="2" applyFont="1" applyFill="1" applyBorder="1" applyAlignment="1" applyProtection="1">
      <alignment horizontal="center"/>
      <protection locked="0"/>
    </xf>
    <xf numFmtId="0" fontId="1" fillId="5" borderId="77" xfId="4" applyFont="1" applyFill="1" applyBorder="1" applyAlignment="1" applyProtection="1">
      <alignment horizontal="center" vertical="center"/>
      <protection locked="0"/>
    </xf>
    <xf numFmtId="0" fontId="59" fillId="0" borderId="0" xfId="0" applyFont="1"/>
    <xf numFmtId="0" fontId="20" fillId="2" borderId="93" xfId="2" applyFont="1" applyFill="1" applyBorder="1" applyAlignment="1">
      <alignment horizontal="center" vertical="top"/>
    </xf>
    <xf numFmtId="0" fontId="60" fillId="2" borderId="93" xfId="0" applyFont="1" applyFill="1" applyBorder="1" applyAlignment="1">
      <alignment horizontal="center" vertical="center" wrapText="1"/>
    </xf>
    <xf numFmtId="0" fontId="61" fillId="0" borderId="0" xfId="1" applyFont="1" applyAlignment="1" applyProtection="1">
      <alignment horizontal="left" vertical="center" wrapText="1"/>
    </xf>
    <xf numFmtId="0" fontId="25" fillId="0" borderId="94" xfId="0" applyFont="1" applyBorder="1" applyAlignment="1">
      <alignment horizontal="center"/>
    </xf>
    <xf numFmtId="20" fontId="17" fillId="8" borderId="7" xfId="2" applyNumberFormat="1" applyFill="1" applyBorder="1"/>
    <xf numFmtId="0" fontId="15" fillId="7" borderId="87" xfId="2" applyFont="1" applyFill="1" applyBorder="1" applyAlignment="1" applyProtection="1">
      <alignment horizontal="center"/>
      <protection locked="0"/>
    </xf>
    <xf numFmtId="0" fontId="33" fillId="2" borderId="3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horizontal="center" vertical="top"/>
    </xf>
    <xf numFmtId="0" fontId="25" fillId="0" borderId="95" xfId="0" applyFont="1" applyBorder="1" applyAlignment="1">
      <alignment horizontal="center"/>
    </xf>
    <xf numFmtId="0" fontId="25" fillId="0" borderId="96" xfId="0" applyFont="1" applyBorder="1" applyAlignment="1">
      <alignment horizontal="center"/>
    </xf>
    <xf numFmtId="0" fontId="15" fillId="7" borderId="7" xfId="2" applyFont="1" applyFill="1" applyBorder="1" applyAlignment="1" applyProtection="1">
      <alignment horizontal="left"/>
      <protection locked="0"/>
    </xf>
    <xf numFmtId="49" fontId="24" fillId="7" borderId="87" xfId="0" applyNumberFormat="1" applyFont="1" applyFill="1" applyBorder="1" applyAlignment="1">
      <alignment horizontal="center"/>
    </xf>
    <xf numFmtId="49" fontId="24" fillId="7" borderId="7" xfId="0" applyNumberFormat="1" applyFont="1" applyFill="1" applyBorder="1" applyAlignment="1">
      <alignment horizontal="center"/>
    </xf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8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15" fillId="0" borderId="20" xfId="2" applyFont="1" applyFill="1" applyBorder="1" applyAlignment="1">
      <alignment horizontal="left"/>
    </xf>
    <xf numFmtId="0" fontId="15" fillId="0" borderId="97" xfId="2" applyFont="1" applyFill="1" applyBorder="1" applyAlignment="1">
      <alignment horizontal="left"/>
    </xf>
    <xf numFmtId="0" fontId="0" fillId="0" borderId="24" xfId="0" applyFill="1" applyBorder="1"/>
    <xf numFmtId="0" fontId="0" fillId="0" borderId="87" xfId="0" applyFill="1" applyBorder="1"/>
    <xf numFmtId="0" fontId="17" fillId="0" borderId="7" xfId="2" applyBorder="1"/>
    <xf numFmtId="0" fontId="17" fillId="0" borderId="97" xfId="2" applyBorder="1"/>
    <xf numFmtId="0" fontId="25" fillId="0" borderId="89" xfId="0" applyFont="1" applyBorder="1" applyAlignment="1">
      <alignment horizontal="center"/>
    </xf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4" fillId="0" borderId="9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20" fillId="0" borderId="0" xfId="1" applyFont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5" fillId="0" borderId="22" xfId="2" applyFont="1" applyFill="1" applyBorder="1" applyAlignment="1" applyProtection="1">
      <alignment horizontal="center"/>
      <protection locked="0"/>
    </xf>
    <xf numFmtId="0" fontId="17" fillId="7" borderId="24" xfId="2" applyFill="1" applyBorder="1" applyAlignment="1">
      <alignment horizontal="center"/>
    </xf>
    <xf numFmtId="0" fontId="20" fillId="2" borderId="43" xfId="2" applyFont="1" applyFill="1" applyBorder="1" applyAlignment="1">
      <alignment horizontal="center" vertical="top"/>
    </xf>
    <xf numFmtId="20" fontId="17" fillId="8" borderId="93" xfId="2" applyNumberFormat="1" applyFill="1" applyBorder="1"/>
    <xf numFmtId="0" fontId="15" fillId="0" borderId="7" xfId="2" applyFont="1" applyFill="1" applyBorder="1" applyAlignment="1" applyProtection="1">
      <alignment horizontal="center"/>
      <protection locked="0"/>
    </xf>
    <xf numFmtId="0" fontId="15" fillId="11" borderId="7" xfId="2" applyFont="1" applyFill="1" applyBorder="1" applyAlignment="1" applyProtection="1">
      <alignment horizontal="left"/>
      <protection locked="0"/>
    </xf>
    <xf numFmtId="0" fontId="15" fillId="11" borderId="7" xfId="2" applyFont="1" applyFill="1" applyBorder="1" applyAlignment="1" applyProtection="1">
      <alignment horizontal="center"/>
      <protection locked="0"/>
    </xf>
    <xf numFmtId="0" fontId="15" fillId="7" borderId="87" xfId="2" applyFont="1" applyFill="1" applyBorder="1" applyAlignment="1">
      <alignment horizontal="center"/>
    </xf>
    <xf numFmtId="0" fontId="15" fillId="7" borderId="87" xfId="2" applyFont="1" applyFill="1" applyBorder="1"/>
    <xf numFmtId="0" fontId="15" fillId="7" borderId="7" xfId="2" applyFont="1" applyFill="1" applyBorder="1" applyAlignment="1">
      <alignment horizontal="center"/>
    </xf>
    <xf numFmtId="0" fontId="15" fillId="7" borderId="7" xfId="2" applyFont="1" applyFill="1" applyBorder="1"/>
    <xf numFmtId="0" fontId="20" fillId="0" borderId="0" xfId="1" applyFont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58" fillId="0" borderId="98" xfId="0" applyFont="1" applyFill="1" applyBorder="1" applyProtection="1">
      <protection locked="0"/>
    </xf>
    <xf numFmtId="0" fontId="58" fillId="0" borderId="99" xfId="0" applyFont="1" applyFill="1" applyBorder="1" applyProtection="1">
      <protection locked="0"/>
    </xf>
    <xf numFmtId="164" fontId="58" fillId="0" borderId="100" xfId="0" applyNumberFormat="1" applyFont="1" applyFill="1" applyBorder="1" applyProtection="1">
      <protection locked="0"/>
    </xf>
    <xf numFmtId="164" fontId="58" fillId="0" borderId="97" xfId="0" applyNumberFormat="1" applyFont="1" applyFill="1" applyBorder="1" applyProtection="1">
      <protection locked="0"/>
    </xf>
    <xf numFmtId="0" fontId="54" fillId="0" borderId="0" xfId="1" applyFont="1" applyBorder="1" applyAlignment="1"/>
    <xf numFmtId="0" fontId="54" fillId="0" borderId="0" xfId="2" applyFont="1" applyBorder="1" applyAlignment="1"/>
    <xf numFmtId="0" fontId="54" fillId="0" borderId="0" xfId="2" applyFont="1" applyBorder="1" applyAlignment="1">
      <alignment wrapText="1"/>
    </xf>
    <xf numFmtId="0" fontId="15" fillId="7" borderId="87" xfId="2" applyFont="1" applyFill="1" applyBorder="1" applyAlignment="1" applyProtection="1">
      <alignment horizontal="left"/>
      <protection locked="0"/>
    </xf>
    <xf numFmtId="0" fontId="15" fillId="7" borderId="7" xfId="2" applyFont="1" applyFill="1" applyBorder="1" applyAlignment="1" applyProtection="1">
      <alignment horizontal="left"/>
      <protection locked="0"/>
    </xf>
    <xf numFmtId="0" fontId="52" fillId="0" borderId="18" xfId="2" applyFont="1" applyBorder="1" applyAlignment="1">
      <alignment horizontal="left"/>
    </xf>
    <xf numFmtId="0" fontId="15" fillId="7" borderId="1" xfId="2" applyFont="1" applyFill="1" applyBorder="1" applyAlignment="1" applyProtection="1">
      <alignment horizontal="left"/>
      <protection locked="0"/>
    </xf>
    <xf numFmtId="0" fontId="15" fillId="7" borderId="2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20" fillId="2" borderId="4" xfId="2" applyFont="1" applyFill="1" applyBorder="1" applyAlignment="1">
      <alignment horizontal="center" vertical="top"/>
    </xf>
    <xf numFmtId="0" fontId="19" fillId="0" borderId="0" xfId="1" applyFont="1" applyAlignment="1">
      <alignment horizontal="center"/>
    </xf>
    <xf numFmtId="0" fontId="20" fillId="7" borderId="1" xfId="1" applyFont="1" applyFill="1" applyBorder="1" applyAlignment="1" applyProtection="1">
      <alignment horizontal="left" vertical="center"/>
      <protection locked="0"/>
    </xf>
    <xf numFmtId="0" fontId="20" fillId="7" borderId="2" xfId="1" applyFont="1" applyFill="1" applyBorder="1" applyAlignment="1" applyProtection="1">
      <alignment horizontal="left" vertical="center"/>
      <protection locked="0"/>
    </xf>
    <xf numFmtId="0" fontId="4" fillId="9" borderId="1" xfId="1" applyFont="1" applyFill="1" applyBorder="1" applyAlignment="1">
      <alignment horizontal="center" vertical="center"/>
    </xf>
    <xf numFmtId="0" fontId="18" fillId="9" borderId="2" xfId="1" applyFill="1" applyBorder="1" applyAlignment="1">
      <alignment horizontal="center" vertical="center"/>
    </xf>
    <xf numFmtId="0" fontId="5" fillId="0" borderId="9" xfId="1" applyFont="1" applyBorder="1" applyAlignment="1">
      <alignment horizontal="center"/>
    </xf>
    <xf numFmtId="0" fontId="15" fillId="11" borderId="7" xfId="2" applyFont="1" applyFill="1" applyBorder="1" applyAlignment="1" applyProtection="1">
      <alignment horizontal="left"/>
      <protection locked="0"/>
    </xf>
    <xf numFmtId="0" fontId="20" fillId="0" borderId="1" xfId="1" applyFont="1" applyBorder="1" applyAlignment="1">
      <alignment horizontal="left" vertical="center"/>
    </xf>
    <xf numFmtId="0" fontId="20" fillId="0" borderId="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14" fontId="20" fillId="0" borderId="1" xfId="1" applyNumberFormat="1" applyFont="1" applyBorder="1" applyAlignment="1">
      <alignment horizontal="left" vertical="center"/>
    </xf>
    <xf numFmtId="14" fontId="20" fillId="0" borderId="9" xfId="1" applyNumberFormat="1" applyFont="1" applyBorder="1" applyAlignment="1">
      <alignment horizontal="left" vertical="center"/>
    </xf>
    <xf numFmtId="14" fontId="20" fillId="0" borderId="2" xfId="1" applyNumberFormat="1" applyFont="1" applyBorder="1" applyAlignment="1">
      <alignment horizontal="left" vertical="center"/>
    </xf>
    <xf numFmtId="0" fontId="19" fillId="0" borderId="0" xfId="5" applyFont="1" applyAlignment="1">
      <alignment horizontal="center"/>
    </xf>
    <xf numFmtId="0" fontId="20" fillId="0" borderId="0" xfId="6" applyFont="1" applyAlignment="1">
      <alignment horizontal="left" vertical="center"/>
    </xf>
    <xf numFmtId="0" fontId="11" fillId="0" borderId="1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11" fillId="0" borderId="2" xfId="4" applyFont="1" applyBorder="1" applyAlignment="1">
      <alignment horizontal="left" vertical="center"/>
    </xf>
    <xf numFmtId="0" fontId="20" fillId="0" borderId="0" xfId="6" applyFont="1" applyBorder="1" applyAlignment="1">
      <alignment horizontal="center" vertical="center"/>
    </xf>
    <xf numFmtId="14" fontId="12" fillId="0" borderId="1" xfId="6" applyNumberFormat="1" applyFont="1" applyBorder="1" applyAlignment="1">
      <alignment horizontal="center" vertical="center"/>
    </xf>
    <xf numFmtId="0" fontId="12" fillId="0" borderId="9" xfId="6" applyFont="1" applyBorder="1" applyAlignment="1">
      <alignment horizontal="center" vertical="center"/>
    </xf>
    <xf numFmtId="0" fontId="12" fillId="0" borderId="2" xfId="6" applyFont="1" applyBorder="1" applyAlignment="1">
      <alignment horizontal="center" vertical="center"/>
    </xf>
    <xf numFmtId="0" fontId="20" fillId="0" borderId="0" xfId="4" applyFont="1" applyAlignment="1">
      <alignment horizontal="center"/>
    </xf>
    <xf numFmtId="14" fontId="14" fillId="0" borderId="1" xfId="4" applyNumberFormat="1" applyFill="1" applyBorder="1" applyAlignment="1">
      <alignment horizontal="center"/>
    </xf>
    <xf numFmtId="0" fontId="14" fillId="0" borderId="2" xfId="4" applyFill="1" applyBorder="1" applyAlignment="1">
      <alignment horizontal="center"/>
    </xf>
    <xf numFmtId="0" fontId="12" fillId="0" borderId="1" xfId="6" applyFont="1" applyBorder="1" applyAlignment="1">
      <alignment horizontal="center" vertical="center"/>
    </xf>
    <xf numFmtId="0" fontId="20" fillId="0" borderId="1" xfId="4" applyFont="1" applyBorder="1" applyAlignment="1">
      <alignment horizontal="right"/>
    </xf>
    <xf numFmtId="0" fontId="20" fillId="0" borderId="2" xfId="4" applyFont="1" applyBorder="1" applyAlignment="1">
      <alignment horizontal="right"/>
    </xf>
    <xf numFmtId="0" fontId="20" fillId="0" borderId="17" xfId="4" applyFont="1" applyBorder="1" applyAlignment="1">
      <alignment horizontal="left" vertical="top"/>
    </xf>
    <xf numFmtId="0" fontId="20" fillId="0" borderId="18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0" fillId="0" borderId="20" xfId="4" applyFont="1" applyBorder="1" applyAlignment="1">
      <alignment horizontal="left" vertical="top"/>
    </xf>
    <xf numFmtId="0" fontId="20" fillId="0" borderId="0" xfId="4" applyFont="1" applyBorder="1" applyAlignment="1">
      <alignment horizontal="left" vertical="top"/>
    </xf>
    <xf numFmtId="0" fontId="20" fillId="0" borderId="21" xfId="4" applyFont="1" applyBorder="1" applyAlignment="1">
      <alignment horizontal="left" vertical="top"/>
    </xf>
    <xf numFmtId="0" fontId="20" fillId="0" borderId="22" xfId="4" applyFont="1" applyBorder="1" applyAlignment="1">
      <alignment horizontal="left" vertical="top"/>
    </xf>
    <xf numFmtId="0" fontId="20" fillId="0" borderId="23" xfId="4" applyFont="1" applyBorder="1" applyAlignment="1">
      <alignment horizontal="left" vertical="top"/>
    </xf>
    <xf numFmtId="0" fontId="20" fillId="0" borderId="24" xfId="4" applyFont="1" applyBorder="1" applyAlignment="1">
      <alignment horizontal="left" vertical="top"/>
    </xf>
    <xf numFmtId="0" fontId="12" fillId="0" borderId="22" xfId="5" applyBorder="1" applyAlignment="1">
      <alignment horizontal="center"/>
    </xf>
    <xf numFmtId="0" fontId="12" fillId="0" borderId="23" xfId="5" applyBorder="1" applyAlignment="1">
      <alignment horizontal="center"/>
    </xf>
    <xf numFmtId="0" fontId="12" fillId="0" borderId="24" xfId="5" applyBorder="1" applyAlignment="1">
      <alignment horizontal="center"/>
    </xf>
    <xf numFmtId="0" fontId="12" fillId="0" borderId="10" xfId="5" applyBorder="1" applyAlignment="1">
      <alignment horizontal="center" vertical="center"/>
    </xf>
    <xf numFmtId="0" fontId="12" fillId="0" borderId="29" xfId="5" applyBorder="1" applyAlignment="1">
      <alignment horizontal="center" vertical="center"/>
    </xf>
    <xf numFmtId="0" fontId="47" fillId="0" borderId="0" xfId="5" applyFont="1" applyBorder="1" applyAlignment="1">
      <alignment horizontal="left"/>
    </xf>
    <xf numFmtId="0" fontId="47" fillId="0" borderId="27" xfId="5" applyFont="1" applyBorder="1" applyAlignment="1">
      <alignment horizontal="left"/>
    </xf>
    <xf numFmtId="0" fontId="12" fillId="0" borderId="28" xfId="5" applyBorder="1" applyAlignment="1">
      <alignment horizontal="center" vertical="center"/>
    </xf>
    <xf numFmtId="0" fontId="12" fillId="0" borderId="21" xfId="5" applyBorder="1" applyAlignment="1">
      <alignment horizontal="center" vertical="center"/>
    </xf>
    <xf numFmtId="0" fontId="12" fillId="0" borderId="31" xfId="5" applyBorder="1" applyAlignment="1">
      <alignment horizontal="center" vertical="center"/>
    </xf>
    <xf numFmtId="0" fontId="12" fillId="0" borderId="24" xfId="5" applyBorder="1" applyAlignment="1">
      <alignment horizontal="center" vertical="center"/>
    </xf>
    <xf numFmtId="0" fontId="12" fillId="0" borderId="1" xfId="5" applyBorder="1" applyAlignment="1">
      <alignment horizontal="center"/>
    </xf>
    <xf numFmtId="0" fontId="12" fillId="0" borderId="30" xfId="5" applyBorder="1" applyAlignment="1">
      <alignment horizontal="center"/>
    </xf>
    <xf numFmtId="0" fontId="12" fillId="3" borderId="4" xfId="5" applyFill="1" applyBorder="1" applyAlignment="1">
      <alignment horizontal="center"/>
    </xf>
    <xf numFmtId="49" fontId="12" fillId="3" borderId="4" xfId="5" applyNumberFormat="1" applyFill="1" applyBorder="1" applyAlignment="1">
      <alignment horizontal="center"/>
    </xf>
    <xf numFmtId="49" fontId="12" fillId="3" borderId="5" xfId="5" applyNumberFormat="1" applyFill="1" applyBorder="1" applyAlignment="1">
      <alignment horizontal="center"/>
    </xf>
    <xf numFmtId="0" fontId="12" fillId="3" borderId="25" xfId="5" applyFill="1" applyBorder="1" applyAlignment="1">
      <alignment horizontal="center"/>
    </xf>
    <xf numFmtId="0" fontId="12" fillId="3" borderId="26" xfId="5" applyFill="1" applyBorder="1" applyAlignment="1">
      <alignment horizontal="center"/>
    </xf>
    <xf numFmtId="0" fontId="12" fillId="0" borderId="32" xfId="5" applyBorder="1" applyAlignment="1">
      <alignment horizontal="left" vertical="top"/>
    </xf>
    <xf numFmtId="0" fontId="12" fillId="0" borderId="25" xfId="5" applyBorder="1" applyAlignment="1">
      <alignment horizontal="left" vertical="top"/>
    </xf>
    <xf numFmtId="0" fontId="12" fillId="0" borderId="33" xfId="5" applyBorder="1" applyAlignment="1">
      <alignment horizontal="left" vertical="top"/>
    </xf>
    <xf numFmtId="0" fontId="21" fillId="0" borderId="32" xfId="5" applyFont="1" applyBorder="1" applyAlignment="1">
      <alignment horizontal="left" vertical="top" wrapText="1"/>
    </xf>
    <xf numFmtId="0" fontId="21" fillId="0" borderId="25" xfId="5" applyFont="1" applyBorder="1" applyAlignment="1">
      <alignment horizontal="left" vertical="top" wrapText="1"/>
    </xf>
    <xf numFmtId="0" fontId="21" fillId="0" borderId="33" xfId="5" applyFont="1" applyBorder="1" applyAlignment="1">
      <alignment horizontal="left" vertical="top" wrapText="1"/>
    </xf>
    <xf numFmtId="0" fontId="12" fillId="0" borderId="34" xfId="5" applyBorder="1" applyAlignment="1">
      <alignment horizontal="center"/>
    </xf>
    <xf numFmtId="0" fontId="12" fillId="0" borderId="12" xfId="5" applyBorder="1" applyAlignment="1">
      <alignment horizontal="center" vertical="top"/>
    </xf>
    <xf numFmtId="0" fontId="12" fillId="0" borderId="34" xfId="5" applyBorder="1" applyAlignment="1">
      <alignment horizontal="center" vertical="top"/>
    </xf>
    <xf numFmtId="0" fontId="12" fillId="0" borderId="38" xfId="5" applyBorder="1" applyAlignment="1">
      <alignment horizontal="center" vertical="top"/>
    </xf>
    <xf numFmtId="0" fontId="12" fillId="0" borderId="39" xfId="5" applyBorder="1" applyAlignment="1">
      <alignment horizontal="center" vertical="top"/>
    </xf>
    <xf numFmtId="0" fontId="22" fillId="0" borderId="35" xfId="5" applyFont="1" applyBorder="1" applyAlignment="1">
      <alignment horizontal="left" vertical="top"/>
    </xf>
    <xf numFmtId="0" fontId="22" fillId="0" borderId="36" xfId="5" applyFont="1" applyBorder="1" applyAlignment="1">
      <alignment horizontal="left" vertical="top"/>
    </xf>
    <xf numFmtId="0" fontId="22" fillId="0" borderId="40" xfId="5" applyFont="1" applyBorder="1" applyAlignment="1">
      <alignment horizontal="left" vertical="top"/>
    </xf>
    <xf numFmtId="0" fontId="22" fillId="0" borderId="41" xfId="5" applyFont="1" applyBorder="1" applyAlignment="1">
      <alignment horizontal="left" vertical="top"/>
    </xf>
    <xf numFmtId="0" fontId="12" fillId="0" borderId="34" xfId="5" applyBorder="1" applyAlignment="1">
      <alignment horizontal="left" vertical="top"/>
    </xf>
    <xf numFmtId="0" fontId="12" fillId="0" borderId="39" xfId="5" applyBorder="1" applyAlignment="1">
      <alignment horizontal="left" vertical="top"/>
    </xf>
    <xf numFmtId="0" fontId="12" fillId="0" borderId="35" xfId="5" applyBorder="1" applyAlignment="1">
      <alignment horizontal="center"/>
    </xf>
    <xf numFmtId="0" fontId="12" fillId="0" borderId="37" xfId="5" applyBorder="1" applyAlignment="1">
      <alignment horizontal="center"/>
    </xf>
    <xf numFmtId="0" fontId="12" fillId="0" borderId="36" xfId="5" applyBorder="1" applyAlignment="1">
      <alignment horizontal="center"/>
    </xf>
    <xf numFmtId="0" fontId="12" fillId="0" borderId="40" xfId="5" applyBorder="1" applyAlignment="1">
      <alignment horizontal="center"/>
    </xf>
    <xf numFmtId="0" fontId="12" fillId="0" borderId="42" xfId="5" applyBorder="1" applyAlignment="1">
      <alignment horizontal="center"/>
    </xf>
    <xf numFmtId="0" fontId="12" fillId="0" borderId="41" xfId="5" applyBorder="1" applyAlignment="1">
      <alignment horizontal="center"/>
    </xf>
    <xf numFmtId="0" fontId="19" fillId="0" borderId="0" xfId="4" applyFont="1" applyAlignment="1">
      <alignment horizontal="center"/>
    </xf>
    <xf numFmtId="0" fontId="11" fillId="5" borderId="90" xfId="4" applyFont="1" applyFill="1" applyBorder="1" applyAlignment="1">
      <alignment horizontal="left" vertical="center"/>
    </xf>
    <xf numFmtId="0" fontId="11" fillId="5" borderId="91" xfId="4" applyFont="1" applyFill="1" applyBorder="1" applyAlignment="1">
      <alignment horizontal="left" vertical="center"/>
    </xf>
    <xf numFmtId="0" fontId="11" fillId="5" borderId="92" xfId="4" applyFont="1" applyFill="1" applyBorder="1" applyAlignment="1">
      <alignment horizontal="left" vertical="center"/>
    </xf>
    <xf numFmtId="0" fontId="20" fillId="0" borderId="0" xfId="4" applyFont="1" applyAlignment="1">
      <alignment horizontal="center" vertical="center"/>
    </xf>
    <xf numFmtId="14" fontId="14" fillId="0" borderId="1" xfId="4" applyNumberFormat="1" applyBorder="1" applyAlignment="1">
      <alignment horizontal="center" vertical="center"/>
    </xf>
    <xf numFmtId="0" fontId="14" fillId="0" borderId="9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14" fontId="14" fillId="6" borderId="1" xfId="4" applyNumberFormat="1" applyFill="1" applyBorder="1" applyAlignment="1">
      <alignment horizontal="center"/>
    </xf>
    <xf numFmtId="0" fontId="14" fillId="6" borderId="2" xfId="4" applyFill="1" applyBorder="1" applyAlignment="1">
      <alignment horizontal="center"/>
    </xf>
    <xf numFmtId="0" fontId="14" fillId="0" borderId="20" xfId="4" applyFont="1" applyBorder="1" applyAlignment="1">
      <alignment horizontal="center"/>
    </xf>
    <xf numFmtId="0" fontId="14" fillId="0" borderId="23" xfId="4" applyFont="1" applyBorder="1" applyAlignment="1">
      <alignment horizontal="center"/>
    </xf>
    <xf numFmtId="0" fontId="14" fillId="0" borderId="24" xfId="4" applyFont="1" applyBorder="1" applyAlignment="1">
      <alignment horizontal="center"/>
    </xf>
    <xf numFmtId="0" fontId="14" fillId="0" borderId="79" xfId="4" applyFont="1" applyBorder="1" applyAlignment="1">
      <alignment horizontal="center" vertical="center"/>
    </xf>
    <xf numFmtId="0" fontId="14" fillId="0" borderId="65" xfId="4" applyFont="1" applyBorder="1" applyAlignment="1">
      <alignment horizontal="center" vertical="center"/>
    </xf>
    <xf numFmtId="0" fontId="42" fillId="0" borderId="18" xfId="4" applyFont="1" applyBorder="1" applyAlignment="1">
      <alignment horizontal="left"/>
    </xf>
    <xf numFmtId="0" fontId="42" fillId="0" borderId="15" xfId="4" applyFont="1" applyBorder="1" applyAlignment="1">
      <alignment horizontal="left"/>
    </xf>
    <xf numFmtId="0" fontId="14" fillId="0" borderId="14" xfId="4" applyFont="1" applyBorder="1" applyAlignment="1">
      <alignment horizontal="center" vertical="center"/>
    </xf>
    <xf numFmtId="0" fontId="14" fillId="0" borderId="18" xfId="4" applyFont="1" applyBorder="1" applyAlignment="1">
      <alignment horizontal="center" vertical="center"/>
    </xf>
    <xf numFmtId="0" fontId="14" fillId="0" borderId="31" xfId="4" applyFont="1" applyBorder="1" applyAlignment="1">
      <alignment horizontal="center" vertical="center"/>
    </xf>
    <xf numFmtId="0" fontId="14" fillId="0" borderId="24" xfId="4" applyFont="1" applyBorder="1" applyAlignment="1">
      <alignment horizontal="center" vertical="center"/>
    </xf>
    <xf numFmtId="0" fontId="42" fillId="0" borderId="76" xfId="4" applyFont="1" applyBorder="1" applyAlignment="1">
      <alignment horizontal="left"/>
    </xf>
    <xf numFmtId="0" fontId="14" fillId="0" borderId="1" xfId="4" applyFont="1" applyBorder="1" applyAlignment="1">
      <alignment horizontal="center"/>
    </xf>
    <xf numFmtId="0" fontId="14" fillId="0" borderId="30" xfId="4" applyFont="1" applyBorder="1" applyAlignment="1">
      <alignment horizontal="center"/>
    </xf>
    <xf numFmtId="0" fontId="14" fillId="3" borderId="44" xfId="4" applyFill="1" applyBorder="1" applyAlignment="1">
      <alignment horizontal="center"/>
    </xf>
    <xf numFmtId="49" fontId="14" fillId="3" borderId="44" xfId="4" applyNumberFormat="1" applyFill="1" applyBorder="1" applyAlignment="1">
      <alignment horizontal="center"/>
    </xf>
    <xf numFmtId="49" fontId="14" fillId="3" borderId="43" xfId="4" applyNumberFormat="1" applyFill="1" applyBorder="1" applyAlignment="1">
      <alignment horizontal="center"/>
    </xf>
    <xf numFmtId="0" fontId="14" fillId="3" borderId="34" xfId="4" applyFill="1" applyBorder="1" applyAlignment="1">
      <alignment horizontal="center"/>
    </xf>
    <xf numFmtId="0" fontId="14" fillId="3" borderId="45" xfId="4" applyFill="1" applyBorder="1" applyAlignment="1">
      <alignment horizontal="center"/>
    </xf>
    <xf numFmtId="0" fontId="14" fillId="0" borderId="78" xfId="4" applyFont="1" applyBorder="1" applyAlignment="1">
      <alignment horizontal="center" vertical="center"/>
    </xf>
    <xf numFmtId="0" fontId="42" fillId="0" borderId="61" xfId="4" applyFont="1" applyBorder="1" applyAlignment="1">
      <alignment horizontal="left"/>
    </xf>
    <xf numFmtId="0" fontId="42" fillId="0" borderId="62" xfId="4" applyFont="1" applyBorder="1" applyAlignment="1">
      <alignment horizontal="left"/>
    </xf>
    <xf numFmtId="0" fontId="14" fillId="0" borderId="63" xfId="4" applyFont="1" applyBorder="1" applyAlignment="1">
      <alignment horizontal="center" vertical="center"/>
    </xf>
    <xf numFmtId="0" fontId="14" fillId="0" borderId="61" xfId="4" applyFont="1" applyBorder="1" applyAlignment="1">
      <alignment horizontal="center" vertical="center"/>
    </xf>
    <xf numFmtId="0" fontId="42" fillId="0" borderId="64" xfId="4" applyFont="1" applyBorder="1" applyAlignment="1">
      <alignment horizontal="left"/>
    </xf>
    <xf numFmtId="0" fontId="14" fillId="0" borderId="67" xfId="4" applyFont="1" applyBorder="1" applyAlignment="1">
      <alignment horizontal="center" vertical="center"/>
    </xf>
    <xf numFmtId="0" fontId="42" fillId="0" borderId="0" xfId="4" applyFont="1" applyBorder="1" applyAlignment="1">
      <alignment horizontal="left"/>
    </xf>
    <xf numFmtId="0" fontId="42" fillId="0" borderId="27" xfId="4" applyFont="1" applyBorder="1" applyAlignment="1">
      <alignment horizontal="left"/>
    </xf>
    <xf numFmtId="0" fontId="14" fillId="0" borderId="28" xfId="4" applyFont="1" applyBorder="1" applyAlignment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4" fillId="0" borderId="73" xfId="4" applyFont="1" applyBorder="1" applyAlignment="1">
      <alignment horizontal="center" vertical="center"/>
    </xf>
    <xf numFmtId="0" fontId="14" fillId="0" borderId="70" xfId="4" applyFont="1" applyBorder="1" applyAlignment="1">
      <alignment horizontal="center" vertical="center"/>
    </xf>
    <xf numFmtId="0" fontId="42" fillId="0" borderId="75" xfId="4" applyFont="1" applyBorder="1" applyAlignment="1">
      <alignment horizontal="left"/>
    </xf>
    <xf numFmtId="0" fontId="14" fillId="0" borderId="68" xfId="4" applyFont="1" applyBorder="1" applyAlignment="1">
      <alignment horizontal="center"/>
    </xf>
    <xf numFmtId="0" fontId="14" fillId="0" borderId="69" xfId="4" applyFont="1" applyBorder="1" applyAlignment="1">
      <alignment horizontal="center"/>
    </xf>
    <xf numFmtId="0" fontId="14" fillId="0" borderId="70" xfId="4" applyFont="1" applyBorder="1" applyAlignment="1">
      <alignment horizontal="center"/>
    </xf>
    <xf numFmtId="0" fontId="14" fillId="0" borderId="71" xfId="4" applyFont="1" applyBorder="1" applyAlignment="1">
      <alignment horizontal="center"/>
    </xf>
    <xf numFmtId="0" fontId="14" fillId="0" borderId="72" xfId="4" applyFont="1" applyBorder="1" applyAlignment="1">
      <alignment horizontal="center"/>
    </xf>
    <xf numFmtId="0" fontId="14" fillId="0" borderId="38" xfId="4" applyBorder="1" applyAlignment="1">
      <alignment horizontal="left" vertical="top"/>
    </xf>
    <xf numFmtId="0" fontId="14" fillId="0" borderId="39" xfId="4" applyBorder="1" applyAlignment="1">
      <alignment horizontal="left" vertical="top"/>
    </xf>
    <xf numFmtId="0" fontId="14" fillId="0" borderId="46" xfId="4" applyBorder="1" applyAlignment="1">
      <alignment horizontal="left" vertical="top"/>
    </xf>
    <xf numFmtId="0" fontId="21" fillId="0" borderId="38" xfId="4" applyFont="1" applyBorder="1" applyAlignment="1">
      <alignment horizontal="left" vertical="top" wrapText="1"/>
    </xf>
    <xf numFmtId="0" fontId="21" fillId="0" borderId="39" xfId="4" applyFont="1" applyBorder="1" applyAlignment="1">
      <alignment horizontal="left" vertical="top" wrapText="1"/>
    </xf>
    <xf numFmtId="0" fontId="21" fillId="0" borderId="46" xfId="4" applyFont="1" applyBorder="1" applyAlignment="1">
      <alignment horizontal="left" vertical="top" wrapText="1"/>
    </xf>
    <xf numFmtId="0" fontId="14" fillId="0" borderId="34" xfId="4" applyBorder="1" applyAlignment="1">
      <alignment horizontal="center"/>
    </xf>
    <xf numFmtId="0" fontId="14" fillId="0" borderId="12" xfId="4" applyBorder="1" applyAlignment="1">
      <alignment horizontal="center" vertical="top"/>
    </xf>
    <xf numFmtId="0" fontId="14" fillId="0" borderId="34" xfId="4" applyBorder="1" applyAlignment="1">
      <alignment horizontal="center" vertical="top"/>
    </xf>
    <xf numFmtId="0" fontId="14" fillId="0" borderId="38" xfId="4" applyBorder="1" applyAlignment="1">
      <alignment horizontal="center" vertical="top"/>
    </xf>
    <xf numFmtId="0" fontId="14" fillId="0" borderId="39" xfId="4" applyBorder="1" applyAlignment="1">
      <alignment horizontal="center" vertical="top"/>
    </xf>
    <xf numFmtId="0" fontId="22" fillId="0" borderId="35" xfId="4" applyFont="1" applyBorder="1" applyAlignment="1">
      <alignment horizontal="left" vertical="top"/>
    </xf>
    <xf numFmtId="0" fontId="22" fillId="0" borderId="36" xfId="4" applyFont="1" applyBorder="1" applyAlignment="1">
      <alignment horizontal="left" vertical="top"/>
    </xf>
    <xf numFmtId="0" fontId="22" fillId="0" borderId="40" xfId="4" applyFont="1" applyBorder="1" applyAlignment="1">
      <alignment horizontal="left" vertical="top"/>
    </xf>
    <xf numFmtId="0" fontId="22" fillId="0" borderId="41" xfId="4" applyFont="1" applyBorder="1" applyAlignment="1">
      <alignment horizontal="left" vertical="top"/>
    </xf>
    <xf numFmtId="0" fontId="14" fillId="0" borderId="34" xfId="4" applyBorder="1" applyAlignment="1">
      <alignment horizontal="left" vertical="top"/>
    </xf>
    <xf numFmtId="0" fontId="14" fillId="0" borderId="35" xfId="4" applyBorder="1" applyAlignment="1">
      <alignment horizontal="center"/>
    </xf>
    <xf numFmtId="0" fontId="14" fillId="0" borderId="37" xfId="4" applyBorder="1" applyAlignment="1">
      <alignment horizontal="center"/>
    </xf>
    <xf numFmtId="0" fontId="14" fillId="0" borderId="36" xfId="4" applyBorder="1" applyAlignment="1">
      <alignment horizontal="center"/>
    </xf>
    <xf numFmtId="0" fontId="14" fillId="0" borderId="40" xfId="4" applyBorder="1" applyAlignment="1">
      <alignment horizontal="center"/>
    </xf>
    <xf numFmtId="0" fontId="14" fillId="0" borderId="42" xfId="4" applyBorder="1" applyAlignment="1">
      <alignment horizontal="center"/>
    </xf>
    <xf numFmtId="0" fontId="14" fillId="0" borderId="41" xfId="4" applyBorder="1" applyAlignment="1">
      <alignment horizontal="center"/>
    </xf>
    <xf numFmtId="14" fontId="3" fillId="6" borderId="1" xfId="4" applyNumberFormat="1" applyFont="1" applyFill="1" applyBorder="1" applyAlignment="1">
      <alignment horizontal="center"/>
    </xf>
    <xf numFmtId="0" fontId="14" fillId="0" borderId="79" xfId="4" applyBorder="1" applyAlignment="1">
      <alignment horizontal="center" vertical="center"/>
    </xf>
    <xf numFmtId="0" fontId="14" fillId="0" borderId="65" xfId="4" applyBorder="1" applyAlignment="1">
      <alignment horizontal="center" vertical="center"/>
    </xf>
    <xf numFmtId="0" fontId="14" fillId="0" borderId="78" xfId="4" applyBorder="1" applyAlignment="1">
      <alignment horizontal="center" vertical="center"/>
    </xf>
    <xf numFmtId="0" fontId="14" fillId="0" borderId="67" xfId="4" applyBorder="1" applyAlignment="1">
      <alignment horizontal="center" vertical="center"/>
    </xf>
    <xf numFmtId="0" fontId="13" fillId="0" borderId="20" xfId="3" applyFont="1" applyBorder="1" applyAlignment="1">
      <alignment horizontal="center"/>
    </xf>
    <xf numFmtId="0" fontId="13" fillId="0" borderId="23" xfId="3" applyFont="1" applyBorder="1" applyAlignment="1">
      <alignment horizontal="center"/>
    </xf>
    <xf numFmtId="0" fontId="13" fillId="0" borderId="24" xfId="3" applyFont="1" applyBorder="1" applyAlignment="1">
      <alignment horizontal="center"/>
    </xf>
    <xf numFmtId="0" fontId="13" fillId="0" borderId="79" xfId="3" applyFont="1" applyBorder="1" applyAlignment="1">
      <alignment horizontal="center" vertical="center"/>
    </xf>
    <xf numFmtId="0" fontId="13" fillId="0" borderId="65" xfId="3" applyFont="1" applyBorder="1" applyAlignment="1">
      <alignment horizontal="center" vertical="center"/>
    </xf>
    <xf numFmtId="0" fontId="13" fillId="0" borderId="14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31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0" fontId="13" fillId="0" borderId="1" xfId="3" applyFont="1" applyBorder="1" applyAlignment="1">
      <alignment horizontal="center"/>
    </xf>
    <xf numFmtId="0" fontId="13" fillId="0" borderId="30" xfId="3" applyFont="1" applyBorder="1" applyAlignment="1">
      <alignment horizontal="center"/>
    </xf>
    <xf numFmtId="0" fontId="13" fillId="0" borderId="78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1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8" xfId="3" applyFont="1" applyBorder="1" applyAlignment="1">
      <alignment horizontal="center" vertical="center"/>
    </xf>
    <xf numFmtId="0" fontId="13" fillId="0" borderId="0" xfId="3" applyFont="1" applyBorder="1" applyAlignment="1">
      <alignment horizontal="center" vertical="center"/>
    </xf>
    <xf numFmtId="0" fontId="13" fillId="0" borderId="73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/>
    </xf>
    <xf numFmtId="0" fontId="13" fillId="0" borderId="69" xfId="3" applyFont="1" applyBorder="1" applyAlignment="1">
      <alignment horizontal="center"/>
    </xf>
    <xf numFmtId="0" fontId="13" fillId="0" borderId="70" xfId="3" applyFont="1" applyBorder="1" applyAlignment="1">
      <alignment horizontal="center"/>
    </xf>
    <xf numFmtId="0" fontId="13" fillId="0" borderId="71" xfId="3" applyFont="1" applyBorder="1" applyAlignment="1">
      <alignment horizontal="center"/>
    </xf>
    <xf numFmtId="0" fontId="13" fillId="0" borderId="72" xfId="3" applyFont="1" applyBorder="1" applyAlignment="1">
      <alignment horizontal="center"/>
    </xf>
    <xf numFmtId="0" fontId="14" fillId="0" borderId="20" xfId="4" applyBorder="1" applyAlignment="1">
      <alignment horizontal="center"/>
    </xf>
    <xf numFmtId="0" fontId="14" fillId="0" borderId="23" xfId="4" applyBorder="1" applyAlignment="1">
      <alignment horizontal="center"/>
    </xf>
    <xf numFmtId="0" fontId="14" fillId="0" borderId="24" xfId="4" applyBorder="1" applyAlignment="1">
      <alignment horizontal="center"/>
    </xf>
    <xf numFmtId="0" fontId="14" fillId="0" borderId="14" xfId="4" applyBorder="1" applyAlignment="1">
      <alignment horizontal="center" vertical="center"/>
    </xf>
    <xf numFmtId="0" fontId="14" fillId="0" borderId="18" xfId="4" applyBorder="1" applyAlignment="1">
      <alignment horizontal="center" vertical="center"/>
    </xf>
    <xf numFmtId="0" fontId="14" fillId="0" borderId="31" xfId="4" applyBorder="1" applyAlignment="1">
      <alignment horizontal="center" vertical="center"/>
    </xf>
    <xf numFmtId="0" fontId="14" fillId="0" borderId="24" xfId="4" applyBorder="1" applyAlignment="1">
      <alignment horizontal="center" vertical="center"/>
    </xf>
    <xf numFmtId="0" fontId="14" fillId="0" borderId="1" xfId="4" applyBorder="1" applyAlignment="1">
      <alignment horizontal="center"/>
    </xf>
    <xf numFmtId="0" fontId="14" fillId="0" borderId="30" xfId="4" applyBorder="1" applyAlignment="1">
      <alignment horizontal="center"/>
    </xf>
    <xf numFmtId="0" fontId="14" fillId="0" borderId="63" xfId="4" applyBorder="1" applyAlignment="1">
      <alignment horizontal="center" vertical="center"/>
    </xf>
    <xf numFmtId="0" fontId="14" fillId="0" borderId="61" xfId="4" applyBorder="1" applyAlignment="1">
      <alignment horizontal="center" vertical="center"/>
    </xf>
    <xf numFmtId="0" fontId="14" fillId="0" borderId="28" xfId="4" applyBorder="1" applyAlignment="1">
      <alignment horizontal="center" vertical="center"/>
    </xf>
    <xf numFmtId="0" fontId="14" fillId="0" borderId="0" xfId="4" applyBorder="1" applyAlignment="1">
      <alignment horizontal="center" vertical="center"/>
    </xf>
    <xf numFmtId="0" fontId="14" fillId="0" borderId="73" xfId="4" applyBorder="1" applyAlignment="1">
      <alignment horizontal="center" vertical="center"/>
    </xf>
    <xf numFmtId="0" fontId="14" fillId="0" borderId="70" xfId="4" applyBorder="1" applyAlignment="1">
      <alignment horizontal="center" vertical="center"/>
    </xf>
    <xf numFmtId="0" fontId="14" fillId="0" borderId="68" xfId="4" applyBorder="1" applyAlignment="1">
      <alignment horizontal="center"/>
    </xf>
    <xf numFmtId="0" fontId="14" fillId="0" borderId="69" xfId="4" applyBorder="1" applyAlignment="1">
      <alignment horizontal="center"/>
    </xf>
    <xf numFmtId="0" fontId="14" fillId="0" borderId="70" xfId="4" applyBorder="1" applyAlignment="1">
      <alignment horizontal="center"/>
    </xf>
    <xf numFmtId="0" fontId="14" fillId="0" borderId="71" xfId="4" applyBorder="1" applyAlignment="1">
      <alignment horizontal="center"/>
    </xf>
    <xf numFmtId="0" fontId="14" fillId="0" borderId="72" xfId="4" applyBorder="1" applyAlignment="1">
      <alignment horizontal="center"/>
    </xf>
    <xf numFmtId="0" fontId="20" fillId="0" borderId="0" xfId="28" applyFont="1" applyAlignment="1">
      <alignment horizontal="left" vertical="center"/>
    </xf>
    <xf numFmtId="0" fontId="10" fillId="0" borderId="1" xfId="28" applyFont="1" applyBorder="1" applyAlignment="1">
      <alignment horizontal="center" vertical="center"/>
    </xf>
    <xf numFmtId="0" fontId="10" fillId="0" borderId="9" xfId="28" applyFont="1" applyBorder="1" applyAlignment="1">
      <alignment horizontal="center" vertical="center"/>
    </xf>
    <xf numFmtId="0" fontId="10" fillId="0" borderId="2" xfId="28" applyFont="1" applyBorder="1" applyAlignment="1">
      <alignment horizontal="center" vertical="center"/>
    </xf>
    <xf numFmtId="0" fontId="20" fillId="0" borderId="0" xfId="27" applyFont="1" applyAlignment="1">
      <alignment horizontal="center"/>
    </xf>
    <xf numFmtId="0" fontId="20" fillId="0" borderId="1" xfId="27" applyFont="1" applyBorder="1" applyAlignment="1">
      <alignment horizontal="right"/>
    </xf>
    <xf numFmtId="0" fontId="20" fillId="0" borderId="2" xfId="27" applyFont="1" applyBorder="1" applyAlignment="1">
      <alignment horizontal="right"/>
    </xf>
    <xf numFmtId="0" fontId="20" fillId="0" borderId="17" xfId="27" applyFont="1" applyBorder="1" applyAlignment="1">
      <alignment horizontal="left" vertical="top"/>
    </xf>
    <xf numFmtId="0" fontId="20" fillId="0" borderId="18" xfId="27" applyFont="1" applyBorder="1" applyAlignment="1">
      <alignment horizontal="left" vertical="top"/>
    </xf>
    <xf numFmtId="0" fontId="20" fillId="0" borderId="19" xfId="27" applyFont="1" applyBorder="1" applyAlignment="1">
      <alignment horizontal="left" vertical="top"/>
    </xf>
    <xf numFmtId="0" fontId="20" fillId="0" borderId="20" xfId="27" applyFont="1" applyBorder="1" applyAlignment="1">
      <alignment horizontal="left" vertical="top"/>
    </xf>
    <xf numFmtId="0" fontId="20" fillId="0" borderId="0" xfId="27" applyFont="1" applyBorder="1" applyAlignment="1">
      <alignment horizontal="left" vertical="top"/>
    </xf>
    <xf numFmtId="0" fontId="20" fillId="0" borderId="21" xfId="27" applyFont="1" applyBorder="1" applyAlignment="1">
      <alignment horizontal="left" vertical="top"/>
    </xf>
    <xf numFmtId="0" fontId="20" fillId="0" borderId="22" xfId="27" applyFont="1" applyBorder="1" applyAlignment="1">
      <alignment horizontal="left" vertical="top"/>
    </xf>
    <xf numFmtId="0" fontId="20" fillId="0" borderId="23" xfId="27" applyFont="1" applyBorder="1" applyAlignment="1">
      <alignment horizontal="left" vertical="top"/>
    </xf>
    <xf numFmtId="0" fontId="20" fillId="0" borderId="24" xfId="27" applyFont="1" applyBorder="1" applyAlignment="1">
      <alignment horizontal="left" vertical="top"/>
    </xf>
    <xf numFmtId="0" fontId="19" fillId="0" borderId="0" xfId="27" applyFont="1" applyAlignment="1">
      <alignment horizontal="center"/>
    </xf>
    <xf numFmtId="0" fontId="10" fillId="5" borderId="90" xfId="27" applyFont="1" applyFill="1" applyBorder="1" applyAlignment="1">
      <alignment horizontal="left" vertical="center"/>
    </xf>
    <xf numFmtId="0" fontId="10" fillId="5" borderId="91" xfId="27" applyFont="1" applyFill="1" applyBorder="1" applyAlignment="1">
      <alignment horizontal="left" vertical="center"/>
    </xf>
    <xf numFmtId="0" fontId="10" fillId="5" borderId="92" xfId="27" applyFont="1" applyFill="1" applyBorder="1" applyAlignment="1">
      <alignment horizontal="left" vertical="center"/>
    </xf>
    <xf numFmtId="0" fontId="20" fillId="0" borderId="0" xfId="27" applyFont="1" applyAlignment="1">
      <alignment horizontal="center" vertical="center"/>
    </xf>
    <xf numFmtId="14" fontId="10" fillId="0" borderId="1" xfId="27" applyNumberFormat="1" applyBorder="1" applyAlignment="1">
      <alignment horizontal="center" vertical="center"/>
    </xf>
    <xf numFmtId="0" fontId="10" fillId="0" borderId="9" xfId="27" applyBorder="1" applyAlignment="1">
      <alignment horizontal="center" vertical="center"/>
    </xf>
    <xf numFmtId="0" fontId="10" fillId="0" borderId="2" xfId="27" applyBorder="1" applyAlignment="1">
      <alignment horizontal="center" vertical="center"/>
    </xf>
    <xf numFmtId="0" fontId="10" fillId="0" borderId="1" xfId="27" applyFont="1" applyBorder="1" applyAlignment="1">
      <alignment horizontal="left" vertical="center"/>
    </xf>
    <xf numFmtId="0" fontId="10" fillId="0" borderId="9" xfId="27" applyFont="1" applyBorder="1" applyAlignment="1">
      <alignment horizontal="left" vertical="center"/>
    </xf>
    <xf numFmtId="0" fontId="10" fillId="0" borderId="2" xfId="27" applyFont="1" applyBorder="1" applyAlignment="1">
      <alignment horizontal="left" vertical="center"/>
    </xf>
    <xf numFmtId="14" fontId="10" fillId="6" borderId="1" xfId="27" applyNumberFormat="1" applyFont="1" applyFill="1" applyBorder="1" applyAlignment="1">
      <alignment horizontal="center"/>
    </xf>
    <xf numFmtId="0" fontId="10" fillId="6" borderId="2" xfId="27" applyFill="1" applyBorder="1" applyAlignment="1">
      <alignment horizontal="center"/>
    </xf>
    <xf numFmtId="0" fontId="10" fillId="0" borderId="20" xfId="27" applyFont="1" applyBorder="1" applyAlignment="1">
      <alignment horizontal="center"/>
    </xf>
    <xf numFmtId="0" fontId="10" fillId="0" borderId="23" xfId="27" applyFont="1" applyBorder="1" applyAlignment="1">
      <alignment horizontal="center"/>
    </xf>
    <xf numFmtId="0" fontId="10" fillId="0" borderId="24" xfId="27" applyFont="1" applyBorder="1" applyAlignment="1">
      <alignment horizontal="center"/>
    </xf>
    <xf numFmtId="0" fontId="10" fillId="0" borderId="28" xfId="27" applyFont="1" applyBorder="1" applyAlignment="1">
      <alignment horizontal="center" vertical="center"/>
    </xf>
    <xf numFmtId="0" fontId="10" fillId="0" borderId="29" xfId="27" applyFont="1" applyBorder="1" applyAlignment="1">
      <alignment horizontal="center" vertical="center"/>
    </xf>
    <xf numFmtId="0" fontId="10" fillId="0" borderId="0" xfId="27" applyFont="1" applyBorder="1" applyAlignment="1">
      <alignment horizontal="center" vertical="center"/>
    </xf>
    <xf numFmtId="0" fontId="10" fillId="0" borderId="31" xfId="27" applyFont="1" applyBorder="1" applyAlignment="1">
      <alignment horizontal="center" vertical="center"/>
    </xf>
    <xf numFmtId="0" fontId="10" fillId="0" borderId="24" xfId="27" applyFont="1" applyBorder="1" applyAlignment="1">
      <alignment horizontal="center" vertical="center"/>
    </xf>
    <xf numFmtId="0" fontId="10" fillId="0" borderId="1" xfId="27" applyFont="1" applyBorder="1" applyAlignment="1">
      <alignment horizontal="center"/>
    </xf>
    <xf numFmtId="0" fontId="10" fillId="0" borderId="30" xfId="27" applyFont="1" applyBorder="1" applyAlignment="1">
      <alignment horizontal="center"/>
    </xf>
    <xf numFmtId="0" fontId="10" fillId="3" borderId="44" xfId="27" applyFill="1" applyBorder="1" applyAlignment="1">
      <alignment horizontal="center"/>
    </xf>
    <xf numFmtId="49" fontId="10" fillId="3" borderId="44" xfId="27" applyNumberFormat="1" applyFill="1" applyBorder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0" fontId="10" fillId="3" borderId="34" xfId="27" applyFill="1" applyBorder="1" applyAlignment="1">
      <alignment horizontal="center"/>
    </xf>
    <xf numFmtId="0" fontId="10" fillId="3" borderId="45" xfId="27" applyFill="1" applyBorder="1" applyAlignment="1">
      <alignment horizontal="center"/>
    </xf>
    <xf numFmtId="0" fontId="10" fillId="0" borderId="12" xfId="27" applyFont="1" applyBorder="1" applyAlignment="1">
      <alignment horizontal="center" vertical="center"/>
    </xf>
    <xf numFmtId="0" fontId="10" fillId="0" borderId="34" xfId="27" applyFont="1" applyBorder="1" applyAlignment="1">
      <alignment horizontal="center" vertical="center"/>
    </xf>
    <xf numFmtId="0" fontId="10" fillId="0" borderId="84" xfId="27" applyFont="1" applyBorder="1" applyAlignment="1">
      <alignment horizontal="center" vertical="center"/>
    </xf>
    <xf numFmtId="0" fontId="10" fillId="0" borderId="38" xfId="27" applyFont="1" applyBorder="1" applyAlignment="1">
      <alignment horizontal="center" vertical="center"/>
    </xf>
    <xf numFmtId="0" fontId="10" fillId="0" borderId="82" xfId="27" applyFont="1" applyBorder="1" applyAlignment="1">
      <alignment horizontal="center" vertical="center"/>
    </xf>
    <xf numFmtId="0" fontId="10" fillId="0" borderId="81" xfId="27" applyFont="1" applyBorder="1" applyAlignment="1">
      <alignment horizontal="center"/>
    </xf>
    <xf numFmtId="0" fontId="10" fillId="0" borderId="39" xfId="27" applyFont="1" applyBorder="1" applyAlignment="1">
      <alignment horizontal="center"/>
    </xf>
    <xf numFmtId="0" fontId="10" fillId="0" borderId="82" xfId="27" applyFont="1" applyBorder="1" applyAlignment="1">
      <alignment horizontal="center"/>
    </xf>
    <xf numFmtId="0" fontId="10" fillId="0" borderId="83" xfId="27" applyFont="1" applyBorder="1" applyAlignment="1">
      <alignment horizontal="center"/>
    </xf>
    <xf numFmtId="0" fontId="10" fillId="0" borderId="16" xfId="27" applyFont="1" applyBorder="1" applyAlignment="1">
      <alignment horizontal="center"/>
    </xf>
    <xf numFmtId="0" fontId="10" fillId="0" borderId="38" xfId="27" applyBorder="1" applyAlignment="1">
      <alignment horizontal="left" vertical="top"/>
    </xf>
    <xf numFmtId="0" fontId="10" fillId="0" borderId="39" xfId="27" applyBorder="1" applyAlignment="1">
      <alignment horizontal="left" vertical="top"/>
    </xf>
    <xf numFmtId="0" fontId="10" fillId="0" borderId="46" xfId="27" applyBorder="1" applyAlignment="1">
      <alignment horizontal="left" vertical="top"/>
    </xf>
    <xf numFmtId="0" fontId="21" fillId="0" borderId="38" xfId="27" applyFont="1" applyBorder="1" applyAlignment="1">
      <alignment horizontal="left" vertical="top" wrapText="1"/>
    </xf>
    <xf numFmtId="0" fontId="21" fillId="0" borderId="39" xfId="27" applyFont="1" applyBorder="1" applyAlignment="1">
      <alignment horizontal="left" vertical="top" wrapText="1"/>
    </xf>
    <xf numFmtId="0" fontId="21" fillId="0" borderId="46" xfId="27" applyFont="1" applyBorder="1" applyAlignment="1">
      <alignment horizontal="left" vertical="top" wrapText="1"/>
    </xf>
    <xf numFmtId="0" fontId="10" fillId="0" borderId="34" xfId="27" applyBorder="1" applyAlignment="1">
      <alignment horizontal="center"/>
    </xf>
    <xf numFmtId="0" fontId="10" fillId="0" borderId="12" xfId="27" applyBorder="1" applyAlignment="1">
      <alignment horizontal="center" vertical="top"/>
    </xf>
    <xf numFmtId="0" fontId="10" fillId="0" borderId="34" xfId="27" applyBorder="1" applyAlignment="1">
      <alignment horizontal="center" vertical="top"/>
    </xf>
    <xf numFmtId="0" fontId="10" fillId="0" borderId="38" xfId="27" applyBorder="1" applyAlignment="1">
      <alignment horizontal="center" vertical="top"/>
    </xf>
    <xf numFmtId="0" fontId="10" fillId="0" borderId="39" xfId="27" applyBorder="1" applyAlignment="1">
      <alignment horizontal="center" vertical="top"/>
    </xf>
    <xf numFmtId="0" fontId="22" fillId="0" borderId="35" xfId="27" applyFont="1" applyBorder="1" applyAlignment="1">
      <alignment horizontal="left" vertical="top"/>
    </xf>
    <xf numFmtId="0" fontId="22" fillId="0" borderId="36" xfId="27" applyFont="1" applyBorder="1" applyAlignment="1">
      <alignment horizontal="left" vertical="top"/>
    </xf>
    <xf numFmtId="0" fontId="22" fillId="0" borderId="40" xfId="27" applyFont="1" applyBorder="1" applyAlignment="1">
      <alignment horizontal="left" vertical="top"/>
    </xf>
    <xf numFmtId="0" fontId="22" fillId="0" borderId="41" xfId="27" applyFont="1" applyBorder="1" applyAlignment="1">
      <alignment horizontal="left" vertical="top"/>
    </xf>
    <xf numFmtId="0" fontId="10" fillId="0" borderId="34" xfId="27" applyBorder="1" applyAlignment="1">
      <alignment horizontal="left" vertical="top"/>
    </xf>
    <xf numFmtId="0" fontId="10" fillId="0" borderId="35" xfId="27" applyBorder="1" applyAlignment="1">
      <alignment horizontal="center"/>
    </xf>
    <xf numFmtId="0" fontId="10" fillId="0" borderId="37" xfId="27" applyBorder="1" applyAlignment="1">
      <alignment horizontal="center"/>
    </xf>
    <xf numFmtId="0" fontId="10" fillId="0" borderId="36" xfId="27" applyBorder="1" applyAlignment="1">
      <alignment horizontal="center"/>
    </xf>
    <xf numFmtId="0" fontId="10" fillId="0" borderId="40" xfId="27" applyBorder="1" applyAlignment="1">
      <alignment horizontal="center"/>
    </xf>
    <xf numFmtId="0" fontId="10" fillId="0" borderId="42" xfId="27" applyBorder="1" applyAlignment="1">
      <alignment horizontal="center"/>
    </xf>
    <xf numFmtId="0" fontId="10" fillId="0" borderId="41" xfId="27" applyBorder="1" applyAlignment="1">
      <alignment horizontal="center"/>
    </xf>
    <xf numFmtId="0" fontId="18" fillId="0" borderId="22" xfId="1" applyBorder="1" applyAlignment="1">
      <alignment horizontal="center"/>
    </xf>
    <xf numFmtId="0" fontId="18" fillId="0" borderId="23" xfId="1" applyBorder="1" applyAlignment="1">
      <alignment horizontal="center"/>
    </xf>
    <xf numFmtId="0" fontId="18" fillId="0" borderId="24" xfId="1" applyBorder="1" applyAlignment="1">
      <alignment horizontal="center"/>
    </xf>
    <xf numFmtId="0" fontId="18" fillId="0" borderId="81" xfId="1" applyBorder="1" applyAlignment="1">
      <alignment horizontal="center"/>
    </xf>
    <xf numFmtId="0" fontId="18" fillId="0" borderId="39" xfId="1" applyBorder="1" applyAlignment="1">
      <alignment horizontal="center"/>
    </xf>
    <xf numFmtId="0" fontId="18" fillId="0" borderId="82" xfId="1" applyBorder="1" applyAlignment="1">
      <alignment horizontal="center"/>
    </xf>
    <xf numFmtId="0" fontId="18" fillId="0" borderId="83" xfId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80" xfId="1" applyBorder="1" applyAlignment="1">
      <alignment horizontal="center" vertical="center"/>
    </xf>
    <xf numFmtId="0" fontId="18" fillId="0" borderId="29" xfId="1" applyBorder="1" applyAlignment="1">
      <alignment horizontal="center" vertical="center"/>
    </xf>
    <xf numFmtId="0" fontId="44" fillId="0" borderId="18" xfId="1" applyFont="1" applyBorder="1" applyAlignment="1">
      <alignment horizontal="left"/>
    </xf>
    <xf numFmtId="0" fontId="44" fillId="0" borderId="15" xfId="1" applyFont="1" applyBorder="1" applyAlignment="1">
      <alignment horizontal="left"/>
    </xf>
    <xf numFmtId="0" fontId="18" fillId="0" borderId="28" xfId="1" applyBorder="1" applyAlignment="1">
      <alignment horizontal="center" vertical="center"/>
    </xf>
    <xf numFmtId="0" fontId="18" fillId="0" borderId="21" xfId="1" applyBorder="1" applyAlignment="1">
      <alignment horizontal="center" vertical="center"/>
    </xf>
    <xf numFmtId="0" fontId="18" fillId="0" borderId="31" xfId="1" applyBorder="1" applyAlignment="1">
      <alignment horizontal="center" vertical="center"/>
    </xf>
    <xf numFmtId="0" fontId="18" fillId="0" borderId="24" xfId="1" applyBorder="1" applyAlignment="1">
      <alignment horizontal="center" vertical="center"/>
    </xf>
    <xf numFmtId="0" fontId="18" fillId="0" borderId="84" xfId="1" applyBorder="1" applyAlignment="1">
      <alignment horizontal="center" vertical="center"/>
    </xf>
    <xf numFmtId="0" fontId="18" fillId="0" borderId="1" xfId="1" applyBorder="1" applyAlignment="1">
      <alignment horizontal="center"/>
    </xf>
    <xf numFmtId="0" fontId="18" fillId="0" borderId="30" xfId="1" applyBorder="1" applyAlignment="1">
      <alignment horizontal="center"/>
    </xf>
    <xf numFmtId="0" fontId="18" fillId="3" borderId="25" xfId="1" applyFill="1" applyBorder="1" applyAlignment="1">
      <alignment horizontal="center"/>
    </xf>
    <xf numFmtId="0" fontId="18" fillId="3" borderId="26" xfId="1" applyFill="1" applyBorder="1" applyAlignment="1">
      <alignment horizontal="center"/>
    </xf>
    <xf numFmtId="0" fontId="18" fillId="3" borderId="4" xfId="1" applyFill="1" applyBorder="1" applyAlignment="1">
      <alignment horizontal="center"/>
    </xf>
    <xf numFmtId="0" fontId="18" fillId="0" borderId="6" xfId="1" applyBorder="1" applyAlignment="1">
      <alignment horizontal="center" vertical="center"/>
    </xf>
    <xf numFmtId="0" fontId="44" fillId="0" borderId="34" xfId="1" applyFont="1" applyBorder="1" applyAlignment="1">
      <alignment horizontal="left"/>
    </xf>
    <xf numFmtId="0" fontId="44" fillId="0" borderId="13" xfId="1" applyFont="1" applyBorder="1" applyAlignment="1">
      <alignment horizontal="left"/>
    </xf>
    <xf numFmtId="0" fontId="21" fillId="0" borderId="1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2" xfId="1" applyFont="1" applyBorder="1" applyAlignment="1">
      <alignment horizontal="left" vertical="center"/>
    </xf>
    <xf numFmtId="0" fontId="20" fillId="0" borderId="0" xfId="1" applyFont="1" applyAlignment="1">
      <alignment horizontal="center"/>
    </xf>
    <xf numFmtId="49" fontId="18" fillId="3" borderId="4" xfId="1" applyNumberFormat="1" applyFill="1" applyBorder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8" fillId="0" borderId="1" xfId="1" applyBorder="1" applyAlignment="1">
      <alignment horizontal="left" vertical="center"/>
    </xf>
    <xf numFmtId="0" fontId="18" fillId="0" borderId="9" xfId="1" applyBorder="1" applyAlignment="1">
      <alignment horizontal="left" vertical="center"/>
    </xf>
    <xf numFmtId="0" fontId="18" fillId="0" borderId="2" xfId="1" applyBorder="1" applyAlignment="1">
      <alignment horizontal="left" vertical="center"/>
    </xf>
    <xf numFmtId="0" fontId="18" fillId="10" borderId="1" xfId="1" applyFill="1" applyBorder="1" applyAlignment="1">
      <alignment horizontal="center"/>
    </xf>
    <xf numFmtId="0" fontId="18" fillId="10" borderId="2" xfId="1" applyFill="1" applyBorder="1" applyAlignment="1">
      <alignment horizontal="center"/>
    </xf>
    <xf numFmtId="0" fontId="20" fillId="0" borderId="1" xfId="1" applyFont="1" applyBorder="1" applyAlignment="1">
      <alignment horizontal="right"/>
    </xf>
    <xf numFmtId="0" fontId="20" fillId="0" borderId="2" xfId="1" applyFont="1" applyBorder="1" applyAlignment="1">
      <alignment horizontal="right"/>
    </xf>
    <xf numFmtId="0" fontId="20" fillId="0" borderId="7" xfId="27" applyFont="1" applyBorder="1" applyAlignment="1">
      <alignment horizontal="left" vertical="top"/>
    </xf>
    <xf numFmtId="0" fontId="20" fillId="0" borderId="0" xfId="1" applyFont="1" applyAlignment="1">
      <alignment horizontal="center" vertical="center"/>
    </xf>
    <xf numFmtId="14" fontId="18" fillId="0" borderId="1" xfId="1" applyNumberFormat="1" applyBorder="1" applyAlignment="1">
      <alignment horizontal="center" vertical="center"/>
    </xf>
    <xf numFmtId="0" fontId="18" fillId="0" borderId="9" xfId="1" applyBorder="1" applyAlignment="1">
      <alignment horizontal="center" vertical="center"/>
    </xf>
    <xf numFmtId="0" fontId="18" fillId="0" borderId="2" xfId="1" applyBorder="1" applyAlignment="1">
      <alignment horizontal="center" vertical="center"/>
    </xf>
    <xf numFmtId="0" fontId="18" fillId="0" borderId="32" xfId="1" applyBorder="1" applyAlignment="1">
      <alignment horizontal="left" vertical="top"/>
    </xf>
    <xf numFmtId="0" fontId="18" fillId="0" borderId="25" xfId="1" applyBorder="1" applyAlignment="1">
      <alignment horizontal="left" vertical="top"/>
    </xf>
    <xf numFmtId="0" fontId="18" fillId="0" borderId="33" xfId="1" applyBorder="1" applyAlignment="1">
      <alignment horizontal="left" vertical="top"/>
    </xf>
    <xf numFmtId="0" fontId="21" fillId="0" borderId="32" xfId="1" applyFont="1" applyBorder="1" applyAlignment="1">
      <alignment horizontal="left" vertical="top" wrapText="1"/>
    </xf>
    <xf numFmtId="0" fontId="21" fillId="0" borderId="25" xfId="1" applyFont="1" applyBorder="1" applyAlignment="1">
      <alignment horizontal="left" vertical="top" wrapText="1"/>
    </xf>
    <xf numFmtId="0" fontId="21" fillId="0" borderId="33" xfId="1" applyFont="1" applyBorder="1" applyAlignment="1">
      <alignment horizontal="left" vertical="top" wrapText="1"/>
    </xf>
    <xf numFmtId="0" fontId="18" fillId="0" borderId="34" xfId="1" applyBorder="1" applyAlignment="1">
      <alignment horizontal="center"/>
    </xf>
    <xf numFmtId="0" fontId="18" fillId="0" borderId="12" xfId="1" applyBorder="1" applyAlignment="1">
      <alignment horizontal="center" vertical="top"/>
    </xf>
    <xf numFmtId="0" fontId="18" fillId="0" borderId="34" xfId="1" applyBorder="1" applyAlignment="1">
      <alignment horizontal="center" vertical="top"/>
    </xf>
    <xf numFmtId="0" fontId="18" fillId="0" borderId="38" xfId="1" applyBorder="1" applyAlignment="1">
      <alignment horizontal="center" vertical="top"/>
    </xf>
    <xf numFmtId="0" fontId="18" fillId="0" borderId="39" xfId="1" applyBorder="1" applyAlignment="1">
      <alignment horizontal="center" vertical="top"/>
    </xf>
    <xf numFmtId="0" fontId="22" fillId="0" borderId="35" xfId="1" applyFont="1" applyBorder="1" applyAlignment="1">
      <alignment horizontal="left" vertical="top"/>
    </xf>
    <xf numFmtId="0" fontId="22" fillId="0" borderId="36" xfId="1" applyFont="1" applyBorder="1" applyAlignment="1">
      <alignment horizontal="left" vertical="top"/>
    </xf>
    <xf numFmtId="0" fontId="22" fillId="0" borderId="40" xfId="1" applyFont="1" applyBorder="1" applyAlignment="1">
      <alignment horizontal="left" vertical="top"/>
    </xf>
    <xf numFmtId="0" fontId="22" fillId="0" borderId="41" xfId="1" applyFont="1" applyBorder="1" applyAlignment="1">
      <alignment horizontal="left" vertical="top"/>
    </xf>
    <xf numFmtId="0" fontId="18" fillId="0" borderId="34" xfId="1" applyBorder="1" applyAlignment="1">
      <alignment horizontal="left" vertical="top"/>
    </xf>
    <xf numFmtId="0" fontId="18" fillId="0" borderId="39" xfId="1" applyBorder="1" applyAlignment="1">
      <alignment horizontal="left" vertical="top"/>
    </xf>
    <xf numFmtId="0" fontId="18" fillId="0" borderId="35" xfId="1" applyBorder="1" applyAlignment="1">
      <alignment horizontal="center"/>
    </xf>
    <xf numFmtId="0" fontId="18" fillId="0" borderId="37" xfId="1" applyBorder="1" applyAlignment="1">
      <alignment horizontal="center"/>
    </xf>
    <xf numFmtId="0" fontId="18" fillId="0" borderId="36" xfId="1" applyBorder="1" applyAlignment="1">
      <alignment horizontal="center"/>
    </xf>
    <xf numFmtId="0" fontId="18" fillId="0" borderId="40" xfId="1" applyBorder="1" applyAlignment="1">
      <alignment horizontal="center"/>
    </xf>
    <xf numFmtId="0" fontId="18" fillId="0" borderId="42" xfId="1" applyBorder="1" applyAlignment="1">
      <alignment horizontal="center"/>
    </xf>
    <xf numFmtId="0" fontId="18" fillId="0" borderId="41" xfId="1" applyBorder="1" applyAlignment="1">
      <alignment horizontal="center"/>
    </xf>
    <xf numFmtId="0" fontId="53" fillId="0" borderId="0" xfId="1" applyFont="1" applyAlignment="1" applyProtection="1">
      <alignment vertical="center" wrapText="1"/>
    </xf>
    <xf numFmtId="14" fontId="20" fillId="7" borderId="1" xfId="1" applyNumberFormat="1" applyFont="1" applyFill="1" applyBorder="1" applyAlignment="1" applyProtection="1">
      <alignment horizontal="left" vertical="center"/>
      <protection locked="0"/>
    </xf>
    <xf numFmtId="14" fontId="20" fillId="7" borderId="2" xfId="1" applyNumberFormat="1" applyFont="1" applyFill="1" applyBorder="1" applyAlignment="1" applyProtection="1">
      <alignment horizontal="left" vertical="center"/>
      <protection locked="0"/>
    </xf>
    <xf numFmtId="0" fontId="21" fillId="7" borderId="1" xfId="1" applyFont="1" applyFill="1" applyBorder="1" applyAlignment="1" applyProtection="1">
      <alignment horizontal="left" vertical="center"/>
      <protection locked="0"/>
    </xf>
    <xf numFmtId="0" fontId="21" fillId="7" borderId="2" xfId="1" applyFont="1" applyFill="1" applyBorder="1" applyAlignment="1" applyProtection="1">
      <alignment horizontal="left" vertical="center"/>
      <protection locked="0"/>
    </xf>
  </cellXfs>
  <cellStyles count="30">
    <cellStyle name="Ergebnis 1" xfId="7"/>
    <cellStyle name="Ergebnis 1 1" xfId="8"/>
    <cellStyle name="Ergebnis 1 1 1" xfId="9"/>
    <cellStyle name="Ergebnis 1 1 1 1" xfId="10"/>
    <cellStyle name="Ergebnis 1 1 1 1 1" xfId="11"/>
    <cellStyle name="Ergebnis 1 1 1 1 1 1" xfId="12"/>
    <cellStyle name="Ergebnis 1 1 1 1 1 1 1" xfId="13"/>
    <cellStyle name="Ergebnis 1 1 1 1 1 1 1 1" xfId="14"/>
    <cellStyle name="Ergebnis 1 1 1 1 1 1 1 1 1" xfId="15"/>
    <cellStyle name="normální" xfId="0" builtinId="0"/>
    <cellStyle name="normální 2" xfId="3"/>
    <cellStyle name="normální 2 2" xfId="1"/>
    <cellStyle name="normální 2 2 2" xfId="4"/>
    <cellStyle name="normální 2 2 2 2" xfId="6"/>
    <cellStyle name="normální 2 2 2 2 2" xfId="28"/>
    <cellStyle name="normální 2 2 2 2 3" xfId="29"/>
    <cellStyle name="normální 2 2 2 3" xfId="27"/>
    <cellStyle name="normální 2 3" xfId="5"/>
    <cellStyle name="normální 3" xfId="16"/>
    <cellStyle name="normální 3 2" xfId="2"/>
    <cellStyle name="Standard 2" xfId="17"/>
    <cellStyle name="Überschrift 1 1" xfId="18"/>
    <cellStyle name="Überschrift 1 1 1" xfId="19"/>
    <cellStyle name="Überschrift 1 1 1 1" xfId="20"/>
    <cellStyle name="Überschrift 1 1 1 1 1" xfId="21"/>
    <cellStyle name="Überschrift 1 1 1 1 1 1" xfId="22"/>
    <cellStyle name="Überschrift 1 1 1 1 1 1 1" xfId="23"/>
    <cellStyle name="Überschrift 1 1 1 1 1 1 1 1" xfId="24"/>
    <cellStyle name="Überschrift 1 1 1 1 1 1 1 1 1" xfId="25"/>
    <cellStyle name="Überschrift 1 1 1 1 1 1 1 1 1 1" xfId="26"/>
  </cellStyles>
  <dxfs count="3282"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85724</xdr:colOff>
      <xdr:row>0</xdr:row>
      <xdr:rowOff>0</xdr:rowOff>
    </xdr:from>
    <xdr:to>
      <xdr:col>20</xdr:col>
      <xdr:colOff>33951</xdr:colOff>
      <xdr:row>20</xdr:row>
      <xdr:rowOff>176892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01867" y="0"/>
          <a:ext cx="6588513" cy="33065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62594</xdr:colOff>
      <xdr:row>0</xdr:row>
      <xdr:rowOff>0</xdr:rowOff>
    </xdr:from>
    <xdr:to>
      <xdr:col>13</xdr:col>
      <xdr:colOff>13609</xdr:colOff>
      <xdr:row>14</xdr:row>
      <xdr:rowOff>63677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4880" y="0"/>
          <a:ext cx="2849336" cy="1995891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95251</xdr:colOff>
      <xdr:row>0</xdr:row>
      <xdr:rowOff>1</xdr:rowOff>
    </xdr:from>
    <xdr:to>
      <xdr:col>24</xdr:col>
      <xdr:colOff>171923</xdr:colOff>
      <xdr:row>22</xdr:row>
      <xdr:rowOff>122466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95858" y="1"/>
          <a:ext cx="7778315" cy="3878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PLANOVAC/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y/KYNOLOGIE/RALLYE%20OBEDIENCE/PLANOVAC/PLANOVAC%2014-06-2023%20CLEA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>
    <tabColor rgb="FFFFFF00"/>
  </sheetPr>
  <dimension ref="A1:Y117"/>
  <sheetViews>
    <sheetView tabSelected="1" zoomScale="80" zoomScaleNormal="80" workbookViewId="0">
      <selection activeCell="K36" sqref="K36"/>
    </sheetView>
  </sheetViews>
  <sheetFormatPr defaultColWidth="9.140625" defaultRowHeight="15"/>
  <cols>
    <col min="1" max="1" width="10.140625" style="3" customWidth="1"/>
    <col min="2" max="2" width="12.42578125" style="2" customWidth="1"/>
    <col min="3" max="3" width="24" style="2" customWidth="1"/>
    <col min="4" max="4" width="26.7109375" style="2" customWidth="1"/>
    <col min="5" max="5" width="13.85546875" style="2" customWidth="1"/>
    <col min="6" max="6" width="7.28515625" style="2" customWidth="1"/>
    <col min="7" max="7" width="6.5703125" style="2" customWidth="1"/>
    <col min="8" max="8" width="10.28515625" style="2" customWidth="1"/>
    <col min="9" max="9" width="19.42578125" style="2" customWidth="1"/>
    <col min="10" max="10" width="7.5703125" style="21" customWidth="1"/>
    <col min="11" max="14" width="9.140625" style="2"/>
    <col min="15" max="15" width="14.42578125" style="2" customWidth="1"/>
    <col min="16" max="16" width="11.7109375" style="2" customWidth="1"/>
    <col min="17" max="16384" width="9.140625" style="2"/>
  </cols>
  <sheetData>
    <row r="1" spans="1:25" ht="23.25">
      <c r="A1" s="229" t="s">
        <v>0</v>
      </c>
      <c r="B1" s="229"/>
      <c r="C1" s="229"/>
      <c r="D1" s="229"/>
      <c r="E1" s="229"/>
      <c r="F1" s="229"/>
      <c r="G1" s="1"/>
      <c r="H1" s="128"/>
      <c r="I1" s="1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92"/>
      <c r="Y1" s="92"/>
    </row>
    <row r="2" spans="1:25" ht="15.75">
      <c r="B2" s="4" t="s">
        <v>1</v>
      </c>
      <c r="C2" s="230"/>
      <c r="D2" s="231"/>
      <c r="E2" s="5"/>
      <c r="F2" s="5"/>
      <c r="G2" s="5"/>
      <c r="H2" s="129"/>
      <c r="I2" s="129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92"/>
      <c r="Y2" s="92"/>
    </row>
    <row r="3" spans="1:25" ht="3" customHeight="1">
      <c r="B3" s="6"/>
      <c r="C3" s="167"/>
      <c r="D3" s="167"/>
      <c r="E3" s="6"/>
      <c r="F3" s="6"/>
      <c r="G3" s="6"/>
      <c r="H3" s="129"/>
      <c r="I3" s="143"/>
      <c r="J3" s="19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ht="15.75">
      <c r="B4" s="4" t="s">
        <v>2</v>
      </c>
      <c r="C4" s="571"/>
      <c r="D4" s="572"/>
      <c r="E4" s="7"/>
      <c r="F4" s="7"/>
      <c r="G4" s="7"/>
      <c r="H4" s="129"/>
      <c r="I4" s="129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</row>
    <row r="5" spans="1:25" ht="2.25" customHeight="1">
      <c r="B5" s="8"/>
      <c r="C5" s="168"/>
      <c r="D5" s="167"/>
      <c r="E5" s="6"/>
      <c r="F5" s="6"/>
      <c r="G5" s="6"/>
      <c r="H5" s="130"/>
      <c r="J5" s="19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ht="15.75">
      <c r="B6" s="4" t="s">
        <v>3</v>
      </c>
      <c r="C6" s="230"/>
      <c r="D6" s="231"/>
      <c r="E6" s="5"/>
      <c r="F6" s="5"/>
      <c r="G6" s="5"/>
      <c r="H6" s="131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</row>
    <row r="7" spans="1:25" ht="3" customHeight="1">
      <c r="B7" s="8"/>
      <c r="C7" s="168"/>
      <c r="D7" s="167"/>
      <c r="E7" s="6"/>
      <c r="F7" s="6"/>
      <c r="G7" s="6"/>
      <c r="H7" s="6"/>
      <c r="J7" s="19"/>
    </row>
    <row r="8" spans="1:25" ht="15.75" customHeight="1">
      <c r="B8" s="4" t="s">
        <v>4</v>
      </c>
      <c r="C8" s="569"/>
      <c r="D8" s="570"/>
      <c r="E8" s="5"/>
      <c r="F8" s="5"/>
      <c r="G8" s="5"/>
      <c r="H8" s="5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</row>
    <row r="9" spans="1:25" ht="2.25" customHeight="1">
      <c r="B9" s="8"/>
      <c r="C9" s="108"/>
      <c r="D9" s="107"/>
      <c r="E9" s="6"/>
      <c r="F9" s="6"/>
      <c r="G9" s="6"/>
      <c r="H9" s="6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</row>
    <row r="10" spans="1:25" ht="15" customHeight="1">
      <c r="B10" s="4" t="s">
        <v>329</v>
      </c>
      <c r="C10" s="230"/>
      <c r="D10" s="231"/>
      <c r="E10" s="5"/>
      <c r="F10" s="232" t="s">
        <v>336</v>
      </c>
      <c r="G10" s="233"/>
      <c r="H10" s="5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</row>
    <row r="11" spans="1:25" ht="2.25" customHeight="1">
      <c r="B11" s="8"/>
      <c r="C11" s="198"/>
      <c r="D11" s="199"/>
      <c r="E11" s="6"/>
      <c r="F11" s="6"/>
      <c r="G11" s="6"/>
      <c r="H11" s="6"/>
      <c r="J11" s="19"/>
    </row>
    <row r="12" spans="1:25">
      <c r="B12" s="4" t="s">
        <v>330</v>
      </c>
      <c r="C12" s="230"/>
      <c r="D12" s="231"/>
      <c r="E12" s="5"/>
      <c r="F12" s="232" t="s">
        <v>407</v>
      </c>
      <c r="G12" s="233"/>
      <c r="H12" s="5"/>
      <c r="J12" s="18"/>
    </row>
    <row r="13" spans="1:25" ht="2.25" customHeight="1">
      <c r="B13" s="8"/>
      <c r="C13" s="234"/>
      <c r="D13" s="234"/>
      <c r="E13" s="6"/>
      <c r="F13" s="6"/>
      <c r="G13" s="6"/>
      <c r="H13" s="6"/>
      <c r="J13" s="19"/>
    </row>
    <row r="14" spans="1:25">
      <c r="B14" s="4" t="s">
        <v>331</v>
      </c>
      <c r="C14" s="230"/>
      <c r="D14" s="231"/>
      <c r="E14" s="5"/>
      <c r="F14" s="5"/>
      <c r="G14" s="5"/>
      <c r="H14" s="5"/>
      <c r="J14" s="18"/>
    </row>
    <row r="15" spans="1:25" ht="9" customHeight="1" thickBot="1">
      <c r="B15" s="10"/>
      <c r="C15" s="10"/>
      <c r="D15" s="10"/>
      <c r="E15" s="10"/>
      <c r="F15" s="10"/>
      <c r="G15" s="10"/>
      <c r="J15" s="20"/>
    </row>
    <row r="16" spans="1:25" ht="28.15" customHeight="1" thickBot="1">
      <c r="A16" s="179" t="s">
        <v>6</v>
      </c>
      <c r="B16" s="228" t="s">
        <v>7</v>
      </c>
      <c r="C16" s="228"/>
      <c r="D16" s="180" t="s">
        <v>8</v>
      </c>
      <c r="E16" s="180" t="s">
        <v>9</v>
      </c>
      <c r="F16" s="180" t="s">
        <v>141</v>
      </c>
      <c r="G16" s="204" t="s">
        <v>80</v>
      </c>
      <c r="H16" s="132" t="s">
        <v>334</v>
      </c>
      <c r="I16" s="133" t="s">
        <v>335</v>
      </c>
      <c r="J16" s="22" t="s">
        <v>339</v>
      </c>
      <c r="K16" s="106"/>
      <c r="L16" s="106"/>
      <c r="M16" s="106"/>
      <c r="N16" s="143"/>
      <c r="O16" s="143"/>
      <c r="P16" s="144"/>
      <c r="Q16" s="143"/>
    </row>
    <row r="17" spans="1:17" ht="16.5" thickTop="1" thickBot="1">
      <c r="A17" s="184" t="s">
        <v>30</v>
      </c>
      <c r="B17" s="227"/>
      <c r="C17" s="227"/>
      <c r="D17" s="188"/>
      <c r="E17" s="169"/>
      <c r="F17" s="202"/>
      <c r="G17" s="205">
        <v>0.33333333333333331</v>
      </c>
      <c r="H17" s="203"/>
      <c r="I17" s="141"/>
      <c r="J17" s="100"/>
      <c r="K17" s="106"/>
      <c r="L17" s="106"/>
      <c r="M17" s="106"/>
      <c r="N17" s="143"/>
      <c r="O17" s="166" t="str">
        <f>CONCATENATE(F17,H17)</f>
        <v/>
      </c>
      <c r="P17" s="143"/>
      <c r="Q17" s="143"/>
    </row>
    <row r="18" spans="1:17" ht="15.75" thickTop="1">
      <c r="A18" s="185" t="s">
        <v>31</v>
      </c>
      <c r="B18" s="223"/>
      <c r="C18" s="223"/>
      <c r="D18" s="186"/>
      <c r="E18" s="99"/>
      <c r="F18" s="202"/>
      <c r="G18" s="98">
        <f t="shared" ref="G18:G24" si="0">G17+J17</f>
        <v>0.33333333333333331</v>
      </c>
      <c r="H18" s="203"/>
      <c r="I18" s="141"/>
      <c r="J18" s="100"/>
      <c r="K18" s="106"/>
      <c r="L18" s="106"/>
      <c r="M18" s="106"/>
      <c r="N18" s="143"/>
      <c r="O18" s="166" t="str">
        <f t="shared" ref="O18:O66" si="1">CONCATENATE(F18,H18)</f>
        <v/>
      </c>
      <c r="P18" s="143"/>
      <c r="Q18" s="143"/>
    </row>
    <row r="19" spans="1:17">
      <c r="A19" s="185" t="s">
        <v>32</v>
      </c>
      <c r="B19" s="223"/>
      <c r="C19" s="223"/>
      <c r="D19" s="186"/>
      <c r="E19" s="99"/>
      <c r="F19" s="202"/>
      <c r="G19" s="98">
        <f t="shared" si="0"/>
        <v>0.33333333333333331</v>
      </c>
      <c r="H19" s="203"/>
      <c r="I19" s="141"/>
      <c r="J19" s="100"/>
      <c r="K19" s="106"/>
      <c r="L19" s="106"/>
      <c r="M19" s="106"/>
      <c r="N19" s="143"/>
      <c r="O19" s="166" t="str">
        <f t="shared" si="1"/>
        <v/>
      </c>
      <c r="P19" s="143"/>
      <c r="Q19" s="143"/>
    </row>
    <row r="20" spans="1:17">
      <c r="A20" s="185" t="s">
        <v>33</v>
      </c>
      <c r="B20" s="223"/>
      <c r="C20" s="223"/>
      <c r="D20" s="186"/>
      <c r="E20" s="99"/>
      <c r="F20" s="202"/>
      <c r="G20" s="98">
        <f t="shared" si="0"/>
        <v>0.33333333333333331</v>
      </c>
      <c r="H20" s="203"/>
      <c r="I20" s="141"/>
      <c r="J20" s="100"/>
      <c r="K20" s="106"/>
      <c r="L20" s="106"/>
      <c r="M20" s="106"/>
      <c r="N20" s="143"/>
      <c r="O20" s="166" t="str">
        <f t="shared" si="1"/>
        <v/>
      </c>
      <c r="P20" s="143"/>
      <c r="Q20" s="143"/>
    </row>
    <row r="21" spans="1:17">
      <c r="A21" s="185" t="s">
        <v>34</v>
      </c>
      <c r="B21" s="223"/>
      <c r="C21" s="223"/>
      <c r="D21" s="186"/>
      <c r="E21" s="99"/>
      <c r="F21" s="202"/>
      <c r="G21" s="98">
        <f t="shared" si="0"/>
        <v>0.33333333333333331</v>
      </c>
      <c r="H21" s="203"/>
      <c r="I21" s="141"/>
      <c r="J21" s="100"/>
      <c r="K21" s="106"/>
      <c r="L21" s="106"/>
      <c r="M21" s="106"/>
      <c r="N21" s="143"/>
      <c r="O21" s="166" t="str">
        <f t="shared" si="1"/>
        <v/>
      </c>
      <c r="P21" s="143"/>
      <c r="Q21" s="143"/>
    </row>
    <row r="22" spans="1:17">
      <c r="A22" s="185" t="s">
        <v>35</v>
      </c>
      <c r="B22" s="223"/>
      <c r="C22" s="223"/>
      <c r="D22" s="186"/>
      <c r="E22" s="99"/>
      <c r="F22" s="202"/>
      <c r="G22" s="98">
        <f t="shared" si="0"/>
        <v>0.33333333333333331</v>
      </c>
      <c r="H22" s="203"/>
      <c r="I22" s="141"/>
      <c r="J22" s="100"/>
      <c r="N22" s="143"/>
      <c r="O22" s="166" t="str">
        <f t="shared" si="1"/>
        <v/>
      </c>
      <c r="P22" s="143"/>
      <c r="Q22" s="143"/>
    </row>
    <row r="23" spans="1:17">
      <c r="A23" s="185" t="s">
        <v>36</v>
      </c>
      <c r="B23" s="223"/>
      <c r="C23" s="223"/>
      <c r="D23" s="186"/>
      <c r="E23" s="99"/>
      <c r="F23" s="202"/>
      <c r="G23" s="98">
        <f t="shared" si="0"/>
        <v>0.33333333333333331</v>
      </c>
      <c r="H23" s="203"/>
      <c r="I23" s="141"/>
      <c r="J23" s="100"/>
      <c r="N23" s="143"/>
      <c r="O23" s="166" t="str">
        <f t="shared" si="1"/>
        <v/>
      </c>
      <c r="P23" s="143"/>
      <c r="Q23" s="143"/>
    </row>
    <row r="24" spans="1:17">
      <c r="A24" s="185" t="s">
        <v>37</v>
      </c>
      <c r="B24" s="223"/>
      <c r="C24" s="223"/>
      <c r="D24" s="186"/>
      <c r="E24" s="99"/>
      <c r="F24" s="202"/>
      <c r="G24" s="98">
        <f t="shared" si="0"/>
        <v>0.33333333333333331</v>
      </c>
      <c r="H24" s="203"/>
      <c r="I24" s="141"/>
      <c r="J24" s="100"/>
      <c r="N24" s="143"/>
      <c r="O24" s="166" t="str">
        <f t="shared" si="1"/>
        <v/>
      </c>
      <c r="P24" s="143"/>
      <c r="Q24" s="143"/>
    </row>
    <row r="25" spans="1:17">
      <c r="A25" s="185" t="s">
        <v>38</v>
      </c>
      <c r="B25" s="223"/>
      <c r="C25" s="223"/>
      <c r="D25" s="186"/>
      <c r="E25" s="99"/>
      <c r="F25" s="202"/>
      <c r="G25" s="98">
        <f t="shared" ref="G25:G26" si="2">G24+J24</f>
        <v>0.33333333333333331</v>
      </c>
      <c r="H25" s="203"/>
      <c r="I25" s="141"/>
      <c r="J25" s="100"/>
      <c r="N25" s="143"/>
      <c r="O25" s="166" t="str">
        <f t="shared" si="1"/>
        <v/>
      </c>
      <c r="P25" s="143"/>
      <c r="Q25" s="143"/>
    </row>
    <row r="26" spans="1:17">
      <c r="A26" s="185" t="s">
        <v>39</v>
      </c>
      <c r="B26" s="223"/>
      <c r="C26" s="223"/>
      <c r="D26" s="186"/>
      <c r="E26" s="99"/>
      <c r="F26" s="202"/>
      <c r="G26" s="98">
        <f t="shared" si="2"/>
        <v>0.33333333333333331</v>
      </c>
      <c r="H26" s="203"/>
      <c r="I26" s="141"/>
      <c r="J26" s="100"/>
      <c r="N26" s="143"/>
      <c r="O26" s="166" t="str">
        <f t="shared" si="1"/>
        <v/>
      </c>
      <c r="P26" s="143"/>
      <c r="Q26" s="143"/>
    </row>
    <row r="27" spans="1:17">
      <c r="A27" s="185" t="s">
        <v>40</v>
      </c>
      <c r="B27" s="223"/>
      <c r="C27" s="223"/>
      <c r="D27" s="186"/>
      <c r="E27" s="99"/>
      <c r="F27" s="202"/>
      <c r="G27" s="98">
        <f t="shared" ref="G27" si="3">G26+J26</f>
        <v>0.33333333333333331</v>
      </c>
      <c r="H27" s="203"/>
      <c r="I27" s="141"/>
      <c r="J27" s="100"/>
      <c r="N27" s="143"/>
      <c r="O27" s="166" t="str">
        <f t="shared" si="1"/>
        <v/>
      </c>
      <c r="P27" s="143"/>
      <c r="Q27" s="143"/>
    </row>
    <row r="28" spans="1:17">
      <c r="A28" s="185" t="s">
        <v>41</v>
      </c>
      <c r="B28" s="223"/>
      <c r="C28" s="223"/>
      <c r="D28" s="186"/>
      <c r="E28" s="99"/>
      <c r="F28" s="202"/>
      <c r="G28" s="98">
        <f t="shared" ref="G28:G91" si="4">G27+J27</f>
        <v>0.33333333333333331</v>
      </c>
      <c r="H28" s="203"/>
      <c r="I28" s="141"/>
      <c r="J28" s="100"/>
      <c r="N28" s="143"/>
      <c r="O28" s="166" t="str">
        <f t="shared" si="1"/>
        <v/>
      </c>
      <c r="P28" s="143"/>
      <c r="Q28" s="143"/>
    </row>
    <row r="29" spans="1:17">
      <c r="A29" s="185" t="s">
        <v>42</v>
      </c>
      <c r="B29" s="223"/>
      <c r="C29" s="223"/>
      <c r="D29" s="186"/>
      <c r="E29" s="99"/>
      <c r="F29" s="202"/>
      <c r="G29" s="98">
        <f t="shared" si="4"/>
        <v>0.33333333333333331</v>
      </c>
      <c r="H29" s="203"/>
      <c r="I29" s="141"/>
      <c r="J29" s="100"/>
      <c r="N29" s="143"/>
      <c r="O29" s="166" t="str">
        <f t="shared" si="1"/>
        <v/>
      </c>
      <c r="P29" s="143"/>
      <c r="Q29" s="143"/>
    </row>
    <row r="30" spans="1:17">
      <c r="A30" s="185" t="s">
        <v>43</v>
      </c>
      <c r="B30" s="223"/>
      <c r="C30" s="223"/>
      <c r="D30" s="186"/>
      <c r="E30" s="99"/>
      <c r="F30" s="202"/>
      <c r="G30" s="98">
        <f t="shared" si="4"/>
        <v>0.33333333333333331</v>
      </c>
      <c r="H30" s="203"/>
      <c r="I30" s="141"/>
      <c r="J30" s="100"/>
      <c r="N30" s="143"/>
      <c r="O30" s="166" t="str">
        <f t="shared" si="1"/>
        <v/>
      </c>
      <c r="P30" s="143"/>
      <c r="Q30" s="143"/>
    </row>
    <row r="31" spans="1:17">
      <c r="A31" s="185" t="s">
        <v>44</v>
      </c>
      <c r="B31" s="223"/>
      <c r="C31" s="223"/>
      <c r="D31" s="186"/>
      <c r="E31" s="99"/>
      <c r="F31" s="202"/>
      <c r="G31" s="98">
        <f t="shared" si="4"/>
        <v>0.33333333333333331</v>
      </c>
      <c r="H31" s="203"/>
      <c r="I31" s="141"/>
      <c r="J31" s="100"/>
      <c r="N31" s="143"/>
      <c r="O31" s="166" t="str">
        <f t="shared" si="1"/>
        <v/>
      </c>
      <c r="P31" s="143"/>
      <c r="Q31" s="143"/>
    </row>
    <row r="32" spans="1:17">
      <c r="A32" s="185" t="s">
        <v>45</v>
      </c>
      <c r="B32" s="223"/>
      <c r="C32" s="223"/>
      <c r="D32" s="186"/>
      <c r="E32" s="99"/>
      <c r="F32" s="202"/>
      <c r="G32" s="98">
        <f t="shared" si="4"/>
        <v>0.33333333333333331</v>
      </c>
      <c r="H32" s="203"/>
      <c r="I32" s="141"/>
      <c r="J32" s="100"/>
      <c r="N32" s="143"/>
      <c r="O32" s="166" t="str">
        <f t="shared" si="1"/>
        <v/>
      </c>
      <c r="P32" s="143"/>
      <c r="Q32" s="143"/>
    </row>
    <row r="33" spans="1:17">
      <c r="A33" s="185" t="s">
        <v>46</v>
      </c>
      <c r="B33" s="223"/>
      <c r="C33" s="223"/>
      <c r="D33" s="186"/>
      <c r="E33" s="99"/>
      <c r="F33" s="202"/>
      <c r="G33" s="98">
        <f t="shared" si="4"/>
        <v>0.33333333333333331</v>
      </c>
      <c r="H33" s="203"/>
      <c r="I33" s="141"/>
      <c r="J33" s="100"/>
      <c r="N33" s="143"/>
      <c r="O33" s="166" t="str">
        <f t="shared" si="1"/>
        <v/>
      </c>
      <c r="P33" s="143"/>
      <c r="Q33" s="143"/>
    </row>
    <row r="34" spans="1:17">
      <c r="A34" s="185" t="s">
        <v>47</v>
      </c>
      <c r="B34" s="223"/>
      <c r="C34" s="223"/>
      <c r="D34" s="186"/>
      <c r="E34" s="99"/>
      <c r="F34" s="202"/>
      <c r="G34" s="98">
        <f t="shared" si="4"/>
        <v>0.33333333333333331</v>
      </c>
      <c r="H34" s="203"/>
      <c r="I34" s="141"/>
      <c r="J34" s="100"/>
      <c r="N34" s="143"/>
      <c r="O34" s="166" t="str">
        <f t="shared" si="1"/>
        <v/>
      </c>
      <c r="P34" s="143"/>
      <c r="Q34" s="143"/>
    </row>
    <row r="35" spans="1:17">
      <c r="A35" s="185" t="s">
        <v>48</v>
      </c>
      <c r="B35" s="223"/>
      <c r="C35" s="223"/>
      <c r="D35" s="186"/>
      <c r="E35" s="99"/>
      <c r="F35" s="202"/>
      <c r="G35" s="98">
        <f t="shared" si="4"/>
        <v>0.33333333333333331</v>
      </c>
      <c r="H35" s="203"/>
      <c r="I35" s="141"/>
      <c r="J35" s="100"/>
      <c r="N35" s="143"/>
      <c r="O35" s="166" t="str">
        <f t="shared" si="1"/>
        <v/>
      </c>
      <c r="P35" s="143"/>
      <c r="Q35" s="143"/>
    </row>
    <row r="36" spans="1:17">
      <c r="A36" s="185" t="s">
        <v>49</v>
      </c>
      <c r="B36" s="223"/>
      <c r="C36" s="223"/>
      <c r="D36" s="186"/>
      <c r="E36" s="99"/>
      <c r="F36" s="202"/>
      <c r="G36" s="177">
        <f t="shared" si="4"/>
        <v>0.33333333333333331</v>
      </c>
      <c r="H36" s="203"/>
      <c r="I36" s="141"/>
      <c r="J36" s="100"/>
      <c r="O36" s="166" t="str">
        <f t="shared" si="1"/>
        <v/>
      </c>
    </row>
    <row r="37" spans="1:17">
      <c r="A37" s="184" t="s">
        <v>50</v>
      </c>
      <c r="B37" s="227"/>
      <c r="C37" s="227"/>
      <c r="D37" s="188"/>
      <c r="E37" s="169"/>
      <c r="F37" s="202"/>
      <c r="G37" s="98">
        <f t="shared" si="4"/>
        <v>0.33333333333333331</v>
      </c>
      <c r="H37" s="142"/>
      <c r="I37" s="141"/>
      <c r="J37" s="100"/>
      <c r="O37" s="166" t="str">
        <f t="shared" si="1"/>
        <v/>
      </c>
    </row>
    <row r="38" spans="1:17">
      <c r="A38" s="185" t="s">
        <v>51</v>
      </c>
      <c r="B38" s="223"/>
      <c r="C38" s="223"/>
      <c r="D38" s="186"/>
      <c r="E38" s="99"/>
      <c r="F38" s="202"/>
      <c r="G38" s="98">
        <f t="shared" si="4"/>
        <v>0.33333333333333331</v>
      </c>
      <c r="H38" s="142"/>
      <c r="I38" s="141"/>
      <c r="J38" s="100"/>
      <c r="O38" s="166" t="str">
        <f t="shared" si="1"/>
        <v/>
      </c>
    </row>
    <row r="39" spans="1:17">
      <c r="A39" s="185" t="s">
        <v>52</v>
      </c>
      <c r="B39" s="223"/>
      <c r="C39" s="223"/>
      <c r="D39" s="186"/>
      <c r="E39" s="99"/>
      <c r="F39" s="202"/>
      <c r="G39" s="98">
        <f t="shared" si="4"/>
        <v>0.33333333333333331</v>
      </c>
      <c r="H39" s="142"/>
      <c r="I39" s="141"/>
      <c r="J39" s="100"/>
      <c r="O39" s="166" t="str">
        <f t="shared" si="1"/>
        <v/>
      </c>
    </row>
    <row r="40" spans="1:17">
      <c r="A40" s="185" t="s">
        <v>53</v>
      </c>
      <c r="B40" s="223"/>
      <c r="C40" s="223"/>
      <c r="D40" s="186"/>
      <c r="E40" s="99"/>
      <c r="F40" s="202"/>
      <c r="G40" s="98">
        <f t="shared" si="4"/>
        <v>0.33333333333333331</v>
      </c>
      <c r="H40" s="142"/>
      <c r="I40" s="141"/>
      <c r="J40" s="100"/>
      <c r="O40" s="166" t="str">
        <f t="shared" si="1"/>
        <v/>
      </c>
    </row>
    <row r="41" spans="1:17">
      <c r="A41" s="185" t="s">
        <v>54</v>
      </c>
      <c r="B41" s="223"/>
      <c r="C41" s="223"/>
      <c r="D41" s="186"/>
      <c r="E41" s="99"/>
      <c r="F41" s="202"/>
      <c r="G41" s="98">
        <f t="shared" si="4"/>
        <v>0.33333333333333331</v>
      </c>
      <c r="H41" s="142"/>
      <c r="I41" s="141"/>
      <c r="J41" s="100"/>
      <c r="O41" s="166" t="str">
        <f t="shared" si="1"/>
        <v/>
      </c>
    </row>
    <row r="42" spans="1:17">
      <c r="A42" s="185" t="s">
        <v>55</v>
      </c>
      <c r="B42" s="223"/>
      <c r="C42" s="223"/>
      <c r="D42" s="186"/>
      <c r="E42" s="99"/>
      <c r="F42" s="202"/>
      <c r="G42" s="98">
        <f t="shared" si="4"/>
        <v>0.33333333333333331</v>
      </c>
      <c r="H42" s="142"/>
      <c r="I42" s="141"/>
      <c r="J42" s="100"/>
      <c r="O42" s="166" t="str">
        <f t="shared" si="1"/>
        <v/>
      </c>
    </row>
    <row r="43" spans="1:17">
      <c r="A43" s="185" t="s">
        <v>56</v>
      </c>
      <c r="B43" s="223"/>
      <c r="C43" s="223"/>
      <c r="D43" s="186"/>
      <c r="E43" s="99"/>
      <c r="F43" s="202"/>
      <c r="G43" s="98">
        <f t="shared" si="4"/>
        <v>0.33333333333333331</v>
      </c>
      <c r="H43" s="142"/>
      <c r="I43" s="141"/>
      <c r="J43" s="100"/>
      <c r="O43" s="166" t="str">
        <f t="shared" si="1"/>
        <v/>
      </c>
    </row>
    <row r="44" spans="1:17">
      <c r="A44" s="185" t="s">
        <v>57</v>
      </c>
      <c r="B44" s="223"/>
      <c r="C44" s="223"/>
      <c r="D44" s="186"/>
      <c r="E44" s="99"/>
      <c r="F44" s="202"/>
      <c r="G44" s="98">
        <f t="shared" si="4"/>
        <v>0.33333333333333331</v>
      </c>
      <c r="H44" s="142"/>
      <c r="I44" s="141"/>
      <c r="J44" s="100"/>
      <c r="O44" s="166" t="str">
        <f t="shared" si="1"/>
        <v/>
      </c>
    </row>
    <row r="45" spans="1:17">
      <c r="A45" s="185" t="s">
        <v>58</v>
      </c>
      <c r="B45" s="223"/>
      <c r="C45" s="223"/>
      <c r="D45" s="186"/>
      <c r="E45" s="99"/>
      <c r="F45" s="202"/>
      <c r="G45" s="98">
        <f t="shared" si="4"/>
        <v>0.33333333333333331</v>
      </c>
      <c r="H45" s="142"/>
      <c r="I45" s="141"/>
      <c r="J45" s="100"/>
      <c r="O45" s="166" t="str">
        <f t="shared" si="1"/>
        <v/>
      </c>
    </row>
    <row r="46" spans="1:17">
      <c r="A46" s="185" t="s">
        <v>59</v>
      </c>
      <c r="B46" s="223"/>
      <c r="C46" s="223"/>
      <c r="D46" s="186"/>
      <c r="E46" s="99"/>
      <c r="F46" s="202"/>
      <c r="G46" s="98">
        <f t="shared" si="4"/>
        <v>0.33333333333333331</v>
      </c>
      <c r="H46" s="142"/>
      <c r="I46" s="141"/>
      <c r="J46" s="100"/>
      <c r="O46" s="166" t="str">
        <f t="shared" si="1"/>
        <v/>
      </c>
    </row>
    <row r="47" spans="1:17">
      <c r="A47" s="185" t="s">
        <v>60</v>
      </c>
      <c r="B47" s="223"/>
      <c r="C47" s="223"/>
      <c r="D47" s="186"/>
      <c r="E47" s="99"/>
      <c r="F47" s="202"/>
      <c r="G47" s="98">
        <f t="shared" si="4"/>
        <v>0.33333333333333331</v>
      </c>
      <c r="H47" s="142"/>
      <c r="I47" s="141"/>
      <c r="J47" s="100"/>
      <c r="O47" s="166" t="str">
        <f t="shared" si="1"/>
        <v/>
      </c>
    </row>
    <row r="48" spans="1:17">
      <c r="A48" s="185" t="s">
        <v>61</v>
      </c>
      <c r="B48" s="223"/>
      <c r="C48" s="223"/>
      <c r="D48" s="186"/>
      <c r="E48" s="99"/>
      <c r="F48" s="202"/>
      <c r="G48" s="98">
        <f t="shared" si="4"/>
        <v>0.33333333333333331</v>
      </c>
      <c r="H48" s="142"/>
      <c r="I48" s="141"/>
      <c r="J48" s="100"/>
      <c r="O48" s="166" t="str">
        <f t="shared" si="1"/>
        <v/>
      </c>
    </row>
    <row r="49" spans="1:15">
      <c r="A49" s="185" t="s">
        <v>62</v>
      </c>
      <c r="B49" s="223"/>
      <c r="C49" s="223"/>
      <c r="D49" s="186"/>
      <c r="E49" s="99"/>
      <c r="F49" s="202"/>
      <c r="G49" s="98">
        <f t="shared" si="4"/>
        <v>0.33333333333333331</v>
      </c>
      <c r="H49" s="142"/>
      <c r="I49" s="141"/>
      <c r="J49" s="100"/>
      <c r="O49" s="166" t="str">
        <f t="shared" si="1"/>
        <v/>
      </c>
    </row>
    <row r="50" spans="1:15">
      <c r="A50" s="185" t="s">
        <v>63</v>
      </c>
      <c r="B50" s="223"/>
      <c r="C50" s="223"/>
      <c r="D50" s="186"/>
      <c r="E50" s="99"/>
      <c r="F50" s="202"/>
      <c r="G50" s="98">
        <f t="shared" si="4"/>
        <v>0.33333333333333331</v>
      </c>
      <c r="H50" s="142"/>
      <c r="I50" s="141"/>
      <c r="J50" s="100"/>
      <c r="O50" s="166" t="str">
        <f t="shared" si="1"/>
        <v/>
      </c>
    </row>
    <row r="51" spans="1:15">
      <c r="A51" s="185" t="s">
        <v>64</v>
      </c>
      <c r="B51" s="223"/>
      <c r="C51" s="223"/>
      <c r="D51" s="186"/>
      <c r="E51" s="99"/>
      <c r="F51" s="202"/>
      <c r="G51" s="98">
        <f t="shared" si="4"/>
        <v>0.33333333333333331</v>
      </c>
      <c r="H51" s="142"/>
      <c r="I51" s="141"/>
      <c r="J51" s="100"/>
      <c r="O51" s="166" t="str">
        <f t="shared" si="1"/>
        <v/>
      </c>
    </row>
    <row r="52" spans="1:15">
      <c r="A52" s="185" t="s">
        <v>65</v>
      </c>
      <c r="B52" s="223"/>
      <c r="C52" s="223"/>
      <c r="D52" s="186"/>
      <c r="E52" s="99"/>
      <c r="F52" s="202"/>
      <c r="G52" s="98">
        <f t="shared" si="4"/>
        <v>0.33333333333333331</v>
      </c>
      <c r="H52" s="142"/>
      <c r="I52" s="141"/>
      <c r="J52" s="100"/>
      <c r="O52" s="166" t="str">
        <f t="shared" si="1"/>
        <v/>
      </c>
    </row>
    <row r="53" spans="1:15">
      <c r="A53" s="185" t="s">
        <v>66</v>
      </c>
      <c r="B53" s="223"/>
      <c r="C53" s="223"/>
      <c r="D53" s="186"/>
      <c r="E53" s="99"/>
      <c r="F53" s="202"/>
      <c r="G53" s="98">
        <f t="shared" si="4"/>
        <v>0.33333333333333331</v>
      </c>
      <c r="H53" s="142"/>
      <c r="I53" s="141"/>
      <c r="J53" s="100"/>
      <c r="O53" s="166" t="str">
        <f t="shared" si="1"/>
        <v/>
      </c>
    </row>
    <row r="54" spans="1:15">
      <c r="A54" s="185" t="s">
        <v>67</v>
      </c>
      <c r="B54" s="223"/>
      <c r="C54" s="223"/>
      <c r="D54" s="186"/>
      <c r="E54" s="99"/>
      <c r="F54" s="202"/>
      <c r="G54" s="98">
        <f t="shared" si="4"/>
        <v>0.33333333333333331</v>
      </c>
      <c r="H54" s="142"/>
      <c r="I54" s="141"/>
      <c r="J54" s="100"/>
      <c r="O54" s="166" t="str">
        <f t="shared" si="1"/>
        <v/>
      </c>
    </row>
    <row r="55" spans="1:15">
      <c r="A55" s="185" t="s">
        <v>68</v>
      </c>
      <c r="B55" s="223"/>
      <c r="C55" s="223"/>
      <c r="D55" s="186"/>
      <c r="E55" s="99"/>
      <c r="F55" s="202"/>
      <c r="G55" s="98">
        <f t="shared" si="4"/>
        <v>0.33333333333333331</v>
      </c>
      <c r="H55" s="142"/>
      <c r="I55" s="141"/>
      <c r="J55" s="100"/>
      <c r="O55" s="166" t="str">
        <f t="shared" si="1"/>
        <v/>
      </c>
    </row>
    <row r="56" spans="1:15">
      <c r="A56" s="185" t="s">
        <v>69</v>
      </c>
      <c r="B56" s="223"/>
      <c r="C56" s="223"/>
      <c r="D56" s="186"/>
      <c r="E56" s="99"/>
      <c r="F56" s="202"/>
      <c r="G56" s="177">
        <f t="shared" si="4"/>
        <v>0.33333333333333331</v>
      </c>
      <c r="H56" s="142"/>
      <c r="I56" s="141"/>
      <c r="J56" s="100"/>
      <c r="O56" s="166" t="str">
        <f t="shared" si="1"/>
        <v/>
      </c>
    </row>
    <row r="57" spans="1:15">
      <c r="A57" s="184" t="s">
        <v>70</v>
      </c>
      <c r="B57" s="222"/>
      <c r="C57" s="222"/>
      <c r="D57" s="187"/>
      <c r="E57" s="178"/>
      <c r="F57" s="170"/>
      <c r="G57" s="177">
        <f t="shared" si="4"/>
        <v>0.33333333333333331</v>
      </c>
      <c r="H57" s="142"/>
      <c r="I57" s="141"/>
      <c r="J57" s="100"/>
      <c r="O57" s="166" t="str">
        <f t="shared" si="1"/>
        <v/>
      </c>
    </row>
    <row r="58" spans="1:15">
      <c r="A58" s="185" t="s">
        <v>71</v>
      </c>
      <c r="B58" s="223"/>
      <c r="C58" s="223"/>
      <c r="D58" s="186"/>
      <c r="E58" s="99"/>
      <c r="F58" s="170"/>
      <c r="G58" s="177">
        <f t="shared" si="4"/>
        <v>0.33333333333333331</v>
      </c>
      <c r="H58" s="142"/>
      <c r="I58" s="141"/>
      <c r="J58" s="100"/>
      <c r="O58" s="166" t="str">
        <f t="shared" si="1"/>
        <v/>
      </c>
    </row>
    <row r="59" spans="1:15">
      <c r="A59" s="185" t="s">
        <v>72</v>
      </c>
      <c r="B59" s="223"/>
      <c r="C59" s="223"/>
      <c r="D59" s="186"/>
      <c r="E59" s="99"/>
      <c r="F59" s="170"/>
      <c r="G59" s="177">
        <f t="shared" si="4"/>
        <v>0.33333333333333331</v>
      </c>
      <c r="H59" s="142"/>
      <c r="I59" s="141"/>
      <c r="J59" s="100"/>
      <c r="O59" s="166" t="str">
        <f t="shared" si="1"/>
        <v/>
      </c>
    </row>
    <row r="60" spans="1:15">
      <c r="A60" s="185" t="s">
        <v>73</v>
      </c>
      <c r="B60" s="223"/>
      <c r="C60" s="223"/>
      <c r="D60" s="186"/>
      <c r="E60" s="99"/>
      <c r="F60" s="170"/>
      <c r="G60" s="177">
        <f t="shared" si="4"/>
        <v>0.33333333333333331</v>
      </c>
      <c r="H60" s="142"/>
      <c r="I60" s="141"/>
      <c r="J60" s="100"/>
      <c r="O60" s="166" t="str">
        <f t="shared" si="1"/>
        <v/>
      </c>
    </row>
    <row r="61" spans="1:15">
      <c r="A61" s="185" t="s">
        <v>74</v>
      </c>
      <c r="B61" s="223"/>
      <c r="C61" s="223"/>
      <c r="D61" s="186"/>
      <c r="E61" s="99"/>
      <c r="F61" s="170"/>
      <c r="G61" s="177">
        <f t="shared" si="4"/>
        <v>0.33333333333333331</v>
      </c>
      <c r="H61" s="142"/>
      <c r="I61" s="141"/>
      <c r="J61" s="100"/>
      <c r="O61" s="166" t="str">
        <f t="shared" si="1"/>
        <v/>
      </c>
    </row>
    <row r="62" spans="1:15">
      <c r="A62" s="185" t="s">
        <v>75</v>
      </c>
      <c r="B62" s="225"/>
      <c r="C62" s="226"/>
      <c r="D62" s="186"/>
      <c r="E62" s="99"/>
      <c r="F62" s="170"/>
      <c r="G62" s="177">
        <f t="shared" si="4"/>
        <v>0.33333333333333331</v>
      </c>
      <c r="H62" s="142"/>
      <c r="I62" s="141"/>
      <c r="J62" s="100"/>
      <c r="O62" s="166" t="str">
        <f t="shared" si="1"/>
        <v/>
      </c>
    </row>
    <row r="63" spans="1:15">
      <c r="A63" s="185" t="s">
        <v>76</v>
      </c>
      <c r="B63" s="223"/>
      <c r="C63" s="223"/>
      <c r="D63" s="186"/>
      <c r="E63" s="99"/>
      <c r="F63" s="170"/>
      <c r="G63" s="177">
        <f t="shared" si="4"/>
        <v>0.33333333333333331</v>
      </c>
      <c r="H63" s="142"/>
      <c r="I63" s="141"/>
      <c r="J63" s="100"/>
      <c r="O63" s="166" t="str">
        <f t="shared" si="1"/>
        <v/>
      </c>
    </row>
    <row r="64" spans="1:15">
      <c r="A64" s="185" t="s">
        <v>77</v>
      </c>
      <c r="B64" s="223"/>
      <c r="C64" s="223"/>
      <c r="D64" s="186"/>
      <c r="E64" s="99"/>
      <c r="F64" s="170"/>
      <c r="G64" s="177">
        <f t="shared" si="4"/>
        <v>0.33333333333333331</v>
      </c>
      <c r="H64" s="142"/>
      <c r="I64" s="141"/>
      <c r="J64" s="100"/>
      <c r="O64" s="166" t="str">
        <f t="shared" si="1"/>
        <v/>
      </c>
    </row>
    <row r="65" spans="1:17">
      <c r="A65" s="185" t="s">
        <v>78</v>
      </c>
      <c r="B65" s="223"/>
      <c r="C65" s="223"/>
      <c r="D65" s="186"/>
      <c r="E65" s="99"/>
      <c r="F65" s="206"/>
      <c r="G65" s="177">
        <f t="shared" si="4"/>
        <v>0.33333333333333331</v>
      </c>
      <c r="H65" s="142"/>
      <c r="I65" s="141"/>
      <c r="J65" s="100"/>
      <c r="O65" s="166" t="str">
        <f t="shared" si="1"/>
        <v/>
      </c>
    </row>
    <row r="66" spans="1:17">
      <c r="A66" s="185" t="s">
        <v>79</v>
      </c>
      <c r="B66" s="225"/>
      <c r="C66" s="226"/>
      <c r="D66" s="186"/>
      <c r="E66" s="99"/>
      <c r="F66" s="170"/>
      <c r="G66" s="177">
        <f t="shared" si="4"/>
        <v>0.33333333333333331</v>
      </c>
      <c r="H66" s="142"/>
      <c r="I66" s="141"/>
      <c r="J66" s="100"/>
      <c r="O66" s="166" t="str">
        <f t="shared" si="1"/>
        <v/>
      </c>
    </row>
    <row r="67" spans="1:17">
      <c r="A67" s="184" t="s">
        <v>357</v>
      </c>
      <c r="B67" s="223"/>
      <c r="C67" s="223"/>
      <c r="D67" s="186"/>
      <c r="E67" s="99"/>
      <c r="F67" s="206"/>
      <c r="G67" s="177">
        <f t="shared" si="4"/>
        <v>0.33333333333333331</v>
      </c>
      <c r="H67" s="142"/>
      <c r="I67" s="141"/>
      <c r="J67" s="100"/>
      <c r="K67" s="106"/>
      <c r="L67" s="106"/>
      <c r="M67" s="106"/>
      <c r="N67" s="143"/>
      <c r="O67" s="166" t="str">
        <f>CONCATENATE(F67,H67)</f>
        <v/>
      </c>
      <c r="P67" s="143"/>
      <c r="Q67" s="143"/>
    </row>
    <row r="68" spans="1:17">
      <c r="A68" s="184" t="s">
        <v>358</v>
      </c>
      <c r="B68" s="222"/>
      <c r="C68" s="222"/>
      <c r="D68" s="187"/>
      <c r="E68" s="178"/>
      <c r="F68" s="170"/>
      <c r="G68" s="177">
        <f t="shared" si="4"/>
        <v>0.33333333333333331</v>
      </c>
      <c r="H68" s="142"/>
      <c r="I68" s="141"/>
      <c r="J68" s="100"/>
      <c r="K68" s="106"/>
      <c r="L68" s="106"/>
      <c r="M68" s="106"/>
      <c r="N68" s="143"/>
      <c r="O68" s="166" t="str">
        <f t="shared" ref="O68:O116" si="5">CONCATENATE(F68,H68)</f>
        <v/>
      </c>
      <c r="P68" s="143"/>
      <c r="Q68" s="143"/>
    </row>
    <row r="69" spans="1:17">
      <c r="A69" s="184" t="s">
        <v>359</v>
      </c>
      <c r="B69" s="223"/>
      <c r="C69" s="223"/>
      <c r="D69" s="186"/>
      <c r="E69" s="99"/>
      <c r="F69" s="170"/>
      <c r="G69" s="177">
        <f t="shared" si="4"/>
        <v>0.33333333333333331</v>
      </c>
      <c r="H69" s="142"/>
      <c r="I69" s="141"/>
      <c r="J69" s="100"/>
      <c r="K69" s="106"/>
      <c r="L69" s="106"/>
      <c r="M69" s="106"/>
      <c r="N69" s="143"/>
      <c r="O69" s="166" t="str">
        <f t="shared" si="5"/>
        <v/>
      </c>
      <c r="P69" s="143"/>
      <c r="Q69" s="143"/>
    </row>
    <row r="70" spans="1:17">
      <c r="A70" s="184" t="s">
        <v>360</v>
      </c>
      <c r="B70" s="223"/>
      <c r="C70" s="223"/>
      <c r="D70" s="186"/>
      <c r="E70" s="99"/>
      <c r="F70" s="170"/>
      <c r="G70" s="177">
        <f t="shared" si="4"/>
        <v>0.33333333333333331</v>
      </c>
      <c r="H70" s="142"/>
      <c r="I70" s="141"/>
      <c r="J70" s="100"/>
      <c r="K70" s="106"/>
      <c r="L70" s="106"/>
      <c r="M70" s="106"/>
      <c r="N70" s="143"/>
      <c r="O70" s="166" t="str">
        <f t="shared" si="5"/>
        <v/>
      </c>
      <c r="P70" s="143"/>
      <c r="Q70" s="143"/>
    </row>
    <row r="71" spans="1:17">
      <c r="A71" s="184" t="s">
        <v>361</v>
      </c>
      <c r="B71" s="223"/>
      <c r="C71" s="223"/>
      <c r="D71" s="186"/>
      <c r="E71" s="99"/>
      <c r="F71" s="170"/>
      <c r="G71" s="177">
        <f t="shared" si="4"/>
        <v>0.33333333333333331</v>
      </c>
      <c r="H71" s="142"/>
      <c r="I71" s="141"/>
      <c r="J71" s="100"/>
      <c r="K71" s="106"/>
      <c r="L71" s="106"/>
      <c r="M71" s="106"/>
      <c r="N71" s="143"/>
      <c r="O71" s="166" t="str">
        <f t="shared" si="5"/>
        <v/>
      </c>
      <c r="P71" s="143"/>
      <c r="Q71" s="143"/>
    </row>
    <row r="72" spans="1:17">
      <c r="A72" s="184" t="s">
        <v>362</v>
      </c>
      <c r="B72" s="223"/>
      <c r="C72" s="223"/>
      <c r="D72" s="186"/>
      <c r="E72" s="99"/>
      <c r="F72" s="170"/>
      <c r="G72" s="177">
        <f t="shared" si="4"/>
        <v>0.33333333333333331</v>
      </c>
      <c r="H72" s="142"/>
      <c r="I72" s="141"/>
      <c r="J72" s="100"/>
      <c r="N72" s="143"/>
      <c r="O72" s="166" t="str">
        <f t="shared" si="5"/>
        <v/>
      </c>
      <c r="P72" s="143"/>
      <c r="Q72" s="143"/>
    </row>
    <row r="73" spans="1:17">
      <c r="A73" s="184" t="s">
        <v>363</v>
      </c>
      <c r="B73" s="225"/>
      <c r="C73" s="226"/>
      <c r="D73" s="186"/>
      <c r="E73" s="99"/>
      <c r="F73" s="170"/>
      <c r="G73" s="177">
        <f t="shared" si="4"/>
        <v>0.33333333333333331</v>
      </c>
      <c r="H73" s="142"/>
      <c r="I73" s="141"/>
      <c r="J73" s="100"/>
      <c r="N73" s="143"/>
      <c r="O73" s="166" t="str">
        <f t="shared" si="5"/>
        <v/>
      </c>
      <c r="P73" s="143"/>
      <c r="Q73" s="143"/>
    </row>
    <row r="74" spans="1:17">
      <c r="A74" s="184" t="s">
        <v>364</v>
      </c>
      <c r="B74" s="223"/>
      <c r="C74" s="223"/>
      <c r="D74" s="186"/>
      <c r="E74" s="99"/>
      <c r="F74" s="170"/>
      <c r="G74" s="177">
        <f t="shared" si="4"/>
        <v>0.33333333333333331</v>
      </c>
      <c r="H74" s="142"/>
      <c r="I74" s="141"/>
      <c r="J74" s="100"/>
      <c r="N74" s="143"/>
      <c r="O74" s="166" t="str">
        <f t="shared" si="5"/>
        <v/>
      </c>
      <c r="P74" s="143"/>
      <c r="Q74" s="143"/>
    </row>
    <row r="75" spans="1:17">
      <c r="A75" s="184" t="s">
        <v>365</v>
      </c>
      <c r="B75" s="223"/>
      <c r="C75" s="223"/>
      <c r="D75" s="186"/>
      <c r="E75" s="99"/>
      <c r="F75" s="170"/>
      <c r="G75" s="177">
        <f t="shared" si="4"/>
        <v>0.33333333333333331</v>
      </c>
      <c r="H75" s="142"/>
      <c r="I75" s="141"/>
      <c r="J75" s="100"/>
      <c r="N75" s="143"/>
      <c r="O75" s="166" t="str">
        <f t="shared" si="5"/>
        <v/>
      </c>
      <c r="P75" s="143"/>
      <c r="Q75" s="143"/>
    </row>
    <row r="76" spans="1:17">
      <c r="A76" s="184" t="s">
        <v>366</v>
      </c>
      <c r="B76" s="223"/>
      <c r="C76" s="223"/>
      <c r="D76" s="186"/>
      <c r="E76" s="99"/>
      <c r="F76" s="206"/>
      <c r="G76" s="177">
        <f t="shared" si="4"/>
        <v>0.33333333333333331</v>
      </c>
      <c r="H76" s="142"/>
      <c r="I76" s="141"/>
      <c r="J76" s="100"/>
      <c r="N76" s="143"/>
      <c r="O76" s="166" t="str">
        <f t="shared" si="5"/>
        <v/>
      </c>
      <c r="P76" s="143"/>
      <c r="Q76" s="143"/>
    </row>
    <row r="77" spans="1:17">
      <c r="A77" s="184" t="s">
        <v>367</v>
      </c>
      <c r="B77" s="225"/>
      <c r="C77" s="226"/>
      <c r="D77" s="186"/>
      <c r="E77" s="99"/>
      <c r="F77" s="170"/>
      <c r="G77" s="177">
        <f t="shared" si="4"/>
        <v>0.33333333333333331</v>
      </c>
      <c r="H77" s="142"/>
      <c r="I77" s="141"/>
      <c r="J77" s="100"/>
      <c r="N77" s="143"/>
      <c r="O77" s="166" t="str">
        <f t="shared" si="5"/>
        <v/>
      </c>
      <c r="P77" s="143"/>
      <c r="Q77" s="143"/>
    </row>
    <row r="78" spans="1:17">
      <c r="A78" s="184" t="s">
        <v>368</v>
      </c>
      <c r="B78" s="223"/>
      <c r="C78" s="223"/>
      <c r="D78" s="186"/>
      <c r="E78" s="99"/>
      <c r="F78" s="170"/>
      <c r="G78" s="177">
        <f t="shared" si="4"/>
        <v>0.33333333333333331</v>
      </c>
      <c r="H78" s="142"/>
      <c r="I78" s="141"/>
      <c r="J78" s="100"/>
      <c r="N78" s="143"/>
      <c r="O78" s="166" t="str">
        <f t="shared" si="5"/>
        <v/>
      </c>
      <c r="P78" s="143"/>
      <c r="Q78" s="143"/>
    </row>
    <row r="79" spans="1:17">
      <c r="A79" s="184" t="s">
        <v>369</v>
      </c>
      <c r="B79" s="227"/>
      <c r="C79" s="227"/>
      <c r="D79" s="197"/>
      <c r="E79" s="169"/>
      <c r="F79" s="170"/>
      <c r="G79" s="177">
        <f t="shared" si="4"/>
        <v>0.33333333333333331</v>
      </c>
      <c r="H79" s="209"/>
      <c r="I79" s="210"/>
      <c r="J79" s="100"/>
      <c r="N79" s="143"/>
      <c r="O79" s="166" t="str">
        <f t="shared" si="5"/>
        <v/>
      </c>
      <c r="P79" s="143"/>
      <c r="Q79" s="143"/>
    </row>
    <row r="80" spans="1:17">
      <c r="A80" s="184" t="s">
        <v>370</v>
      </c>
      <c r="B80" s="223"/>
      <c r="C80" s="223"/>
      <c r="D80" s="196"/>
      <c r="E80" s="99"/>
      <c r="F80" s="170"/>
      <c r="G80" s="177">
        <f t="shared" si="4"/>
        <v>0.33333333333333331</v>
      </c>
      <c r="H80" s="209"/>
      <c r="I80" s="210"/>
      <c r="J80" s="100"/>
      <c r="N80" s="143"/>
      <c r="O80" s="166" t="str">
        <f t="shared" si="5"/>
        <v/>
      </c>
      <c r="P80" s="143"/>
      <c r="Q80" s="143"/>
    </row>
    <row r="81" spans="1:17">
      <c r="A81" s="184" t="s">
        <v>371</v>
      </c>
      <c r="B81" s="223"/>
      <c r="C81" s="223"/>
      <c r="D81" s="196"/>
      <c r="E81" s="99"/>
      <c r="F81" s="170"/>
      <c r="G81" s="177">
        <f t="shared" si="4"/>
        <v>0.33333333333333331</v>
      </c>
      <c r="H81" s="209"/>
      <c r="I81" s="210"/>
      <c r="J81" s="100"/>
      <c r="N81" s="143"/>
      <c r="O81" s="166" t="str">
        <f t="shared" si="5"/>
        <v/>
      </c>
      <c r="P81" s="143"/>
      <c r="Q81" s="143"/>
    </row>
    <row r="82" spans="1:17">
      <c r="A82" s="184" t="s">
        <v>372</v>
      </c>
      <c r="B82" s="223"/>
      <c r="C82" s="223"/>
      <c r="D82" s="196"/>
      <c r="E82" s="99"/>
      <c r="F82" s="170"/>
      <c r="G82" s="177">
        <f t="shared" si="4"/>
        <v>0.33333333333333331</v>
      </c>
      <c r="H82" s="209"/>
      <c r="I82" s="210"/>
      <c r="J82" s="100"/>
      <c r="N82" s="143"/>
      <c r="O82" s="166" t="str">
        <f t="shared" si="5"/>
        <v/>
      </c>
      <c r="P82" s="143"/>
      <c r="Q82" s="143"/>
    </row>
    <row r="83" spans="1:17">
      <c r="A83" s="184" t="s">
        <v>373</v>
      </c>
      <c r="B83" s="223"/>
      <c r="C83" s="223"/>
      <c r="D83" s="196"/>
      <c r="E83" s="99"/>
      <c r="F83" s="170"/>
      <c r="G83" s="177">
        <f t="shared" si="4"/>
        <v>0.33333333333333331</v>
      </c>
      <c r="H83" s="209"/>
      <c r="I83" s="210"/>
      <c r="J83" s="100"/>
      <c r="N83" s="143"/>
      <c r="O83" s="166" t="str">
        <f t="shared" si="5"/>
        <v/>
      </c>
      <c r="P83" s="143"/>
      <c r="Q83" s="143"/>
    </row>
    <row r="84" spans="1:17">
      <c r="A84" s="184" t="s">
        <v>374</v>
      </c>
      <c r="B84" s="223"/>
      <c r="C84" s="223"/>
      <c r="D84" s="196"/>
      <c r="E84" s="99"/>
      <c r="F84" s="170"/>
      <c r="G84" s="177">
        <f t="shared" si="4"/>
        <v>0.33333333333333331</v>
      </c>
      <c r="H84" s="209"/>
      <c r="I84" s="210"/>
      <c r="J84" s="100"/>
      <c r="N84" s="143"/>
      <c r="O84" s="166" t="str">
        <f t="shared" si="5"/>
        <v/>
      </c>
      <c r="P84" s="143"/>
      <c r="Q84" s="143"/>
    </row>
    <row r="85" spans="1:17">
      <c r="A85" s="184" t="s">
        <v>375</v>
      </c>
      <c r="B85" s="223"/>
      <c r="C85" s="223"/>
      <c r="D85" s="196"/>
      <c r="E85" s="99"/>
      <c r="F85" s="170"/>
      <c r="G85" s="177">
        <f t="shared" si="4"/>
        <v>0.33333333333333331</v>
      </c>
      <c r="H85" s="209"/>
      <c r="I85" s="210"/>
      <c r="J85" s="100"/>
      <c r="N85" s="143"/>
      <c r="O85" s="166" t="str">
        <f t="shared" si="5"/>
        <v/>
      </c>
      <c r="P85" s="143"/>
      <c r="Q85" s="143"/>
    </row>
    <row r="86" spans="1:17">
      <c r="A86" s="184" t="s">
        <v>376</v>
      </c>
      <c r="B86" s="223"/>
      <c r="C86" s="223"/>
      <c r="D86" s="196"/>
      <c r="E86" s="99"/>
      <c r="F86" s="170"/>
      <c r="G86" s="177">
        <f t="shared" si="4"/>
        <v>0.33333333333333331</v>
      </c>
      <c r="H86" s="209"/>
      <c r="I86" s="210"/>
      <c r="J86" s="100"/>
      <c r="O86" s="166" t="str">
        <f t="shared" si="5"/>
        <v/>
      </c>
    </row>
    <row r="87" spans="1:17">
      <c r="A87" s="184" t="s">
        <v>377</v>
      </c>
      <c r="B87" s="223"/>
      <c r="C87" s="223"/>
      <c r="D87" s="196"/>
      <c r="E87" s="99"/>
      <c r="F87" s="170"/>
      <c r="G87" s="177">
        <f t="shared" si="4"/>
        <v>0.33333333333333331</v>
      </c>
      <c r="H87" s="209"/>
      <c r="I87" s="210"/>
      <c r="J87" s="100"/>
      <c r="O87" s="166" t="str">
        <f t="shared" si="5"/>
        <v/>
      </c>
    </row>
    <row r="88" spans="1:17">
      <c r="A88" s="184" t="s">
        <v>378</v>
      </c>
      <c r="B88" s="223"/>
      <c r="C88" s="223"/>
      <c r="D88" s="196"/>
      <c r="E88" s="99"/>
      <c r="F88" s="170"/>
      <c r="G88" s="177">
        <f t="shared" si="4"/>
        <v>0.33333333333333331</v>
      </c>
      <c r="H88" s="209"/>
      <c r="I88" s="210"/>
      <c r="J88" s="100"/>
      <c r="O88" s="166" t="str">
        <f t="shared" si="5"/>
        <v/>
      </c>
    </row>
    <row r="89" spans="1:17">
      <c r="A89" s="184" t="s">
        <v>379</v>
      </c>
      <c r="B89" s="223"/>
      <c r="C89" s="223"/>
      <c r="D89" s="196"/>
      <c r="E89" s="99"/>
      <c r="F89" s="170"/>
      <c r="G89" s="177">
        <f t="shared" si="4"/>
        <v>0.33333333333333331</v>
      </c>
      <c r="H89" s="209"/>
      <c r="I89" s="210"/>
      <c r="J89" s="100"/>
      <c r="O89" s="166" t="str">
        <f t="shared" si="5"/>
        <v/>
      </c>
    </row>
    <row r="90" spans="1:17">
      <c r="A90" s="184" t="s">
        <v>380</v>
      </c>
      <c r="B90" s="223"/>
      <c r="C90" s="223"/>
      <c r="D90" s="196"/>
      <c r="E90" s="99"/>
      <c r="F90" s="170"/>
      <c r="G90" s="177">
        <f t="shared" si="4"/>
        <v>0.33333333333333331</v>
      </c>
      <c r="H90" s="209"/>
      <c r="I90" s="210"/>
      <c r="J90" s="100"/>
      <c r="O90" s="166" t="str">
        <f t="shared" si="5"/>
        <v/>
      </c>
    </row>
    <row r="91" spans="1:17">
      <c r="A91" s="184" t="s">
        <v>381</v>
      </c>
      <c r="B91" s="223"/>
      <c r="C91" s="223"/>
      <c r="D91" s="196"/>
      <c r="E91" s="99"/>
      <c r="F91" s="170"/>
      <c r="G91" s="177">
        <f t="shared" si="4"/>
        <v>0.33333333333333331</v>
      </c>
      <c r="H91" s="209"/>
      <c r="I91" s="210"/>
      <c r="J91" s="100"/>
      <c r="O91" s="166" t="str">
        <f t="shared" si="5"/>
        <v/>
      </c>
    </row>
    <row r="92" spans="1:17">
      <c r="A92" s="184" t="s">
        <v>382</v>
      </c>
      <c r="B92" s="223"/>
      <c r="C92" s="223"/>
      <c r="D92" s="196"/>
      <c r="E92" s="99"/>
      <c r="F92" s="170"/>
      <c r="G92" s="177">
        <f t="shared" ref="G92:G116" si="6">G91+J91</f>
        <v>0.33333333333333331</v>
      </c>
      <c r="H92" s="209"/>
      <c r="I92" s="210"/>
      <c r="J92" s="100"/>
      <c r="O92" s="166" t="str">
        <f t="shared" si="5"/>
        <v/>
      </c>
    </row>
    <row r="93" spans="1:17">
      <c r="A93" s="184" t="s">
        <v>383</v>
      </c>
      <c r="B93" s="223"/>
      <c r="C93" s="223"/>
      <c r="D93" s="196"/>
      <c r="E93" s="99"/>
      <c r="F93" s="170"/>
      <c r="G93" s="177">
        <f t="shared" si="6"/>
        <v>0.33333333333333331</v>
      </c>
      <c r="H93" s="209"/>
      <c r="I93" s="210"/>
      <c r="J93" s="100"/>
      <c r="O93" s="166" t="str">
        <f t="shared" si="5"/>
        <v/>
      </c>
    </row>
    <row r="94" spans="1:17">
      <c r="A94" s="184" t="s">
        <v>384</v>
      </c>
      <c r="B94" s="223"/>
      <c r="C94" s="223"/>
      <c r="D94" s="196"/>
      <c r="E94" s="99"/>
      <c r="F94" s="170"/>
      <c r="G94" s="177">
        <f t="shared" si="6"/>
        <v>0.33333333333333331</v>
      </c>
      <c r="H94" s="209"/>
      <c r="I94" s="210"/>
      <c r="J94" s="100"/>
      <c r="O94" s="166" t="str">
        <f t="shared" si="5"/>
        <v/>
      </c>
    </row>
    <row r="95" spans="1:17">
      <c r="A95" s="184" t="s">
        <v>385</v>
      </c>
      <c r="B95" s="223"/>
      <c r="C95" s="223"/>
      <c r="D95" s="196"/>
      <c r="E95" s="99"/>
      <c r="F95" s="170"/>
      <c r="G95" s="177">
        <f t="shared" si="6"/>
        <v>0.33333333333333331</v>
      </c>
      <c r="H95" s="211"/>
      <c r="I95" s="212"/>
      <c r="J95" s="100"/>
      <c r="O95" s="166" t="str">
        <f t="shared" si="5"/>
        <v/>
      </c>
    </row>
    <row r="96" spans="1:17">
      <c r="A96" s="184" t="s">
        <v>386</v>
      </c>
      <c r="B96" s="223"/>
      <c r="C96" s="223"/>
      <c r="D96" s="196"/>
      <c r="E96" s="99"/>
      <c r="F96" s="170"/>
      <c r="G96" s="177">
        <f t="shared" si="6"/>
        <v>0.33333333333333331</v>
      </c>
      <c r="H96" s="209"/>
      <c r="I96" s="210"/>
      <c r="J96" s="100"/>
      <c r="O96" s="166" t="str">
        <f t="shared" si="5"/>
        <v/>
      </c>
    </row>
    <row r="97" spans="1:15">
      <c r="A97" s="184" t="s">
        <v>387</v>
      </c>
      <c r="B97" s="223"/>
      <c r="C97" s="223"/>
      <c r="D97" s="196"/>
      <c r="E97" s="99"/>
      <c r="F97" s="170"/>
      <c r="G97" s="177">
        <f t="shared" si="6"/>
        <v>0.33333333333333331</v>
      </c>
      <c r="H97" s="209"/>
      <c r="I97" s="210"/>
      <c r="J97" s="100"/>
      <c r="O97" s="166" t="str">
        <f t="shared" si="5"/>
        <v/>
      </c>
    </row>
    <row r="98" spans="1:15">
      <c r="A98" s="184" t="s">
        <v>388</v>
      </c>
      <c r="B98" s="235"/>
      <c r="C98" s="235"/>
      <c r="D98" s="207"/>
      <c r="E98" s="208"/>
      <c r="F98" s="170"/>
      <c r="G98" s="177">
        <f t="shared" si="6"/>
        <v>0.33333333333333331</v>
      </c>
      <c r="H98" s="209"/>
      <c r="I98" s="210"/>
      <c r="J98" s="100"/>
      <c r="O98" s="166" t="str">
        <f t="shared" si="5"/>
        <v/>
      </c>
    </row>
    <row r="99" spans="1:15">
      <c r="A99" s="184" t="s">
        <v>389</v>
      </c>
      <c r="B99" s="227"/>
      <c r="C99" s="227"/>
      <c r="D99" s="197"/>
      <c r="E99" s="169"/>
      <c r="F99" s="170"/>
      <c r="G99" s="177">
        <f t="shared" si="6"/>
        <v>0.33333333333333331</v>
      </c>
      <c r="H99" s="209"/>
      <c r="I99" s="210"/>
      <c r="J99" s="100"/>
      <c r="O99" s="166" t="str">
        <f t="shared" si="5"/>
        <v/>
      </c>
    </row>
    <row r="100" spans="1:15">
      <c r="A100" s="184" t="s">
        <v>390</v>
      </c>
      <c r="B100" s="223"/>
      <c r="C100" s="223"/>
      <c r="D100" s="196"/>
      <c r="E100" s="99"/>
      <c r="F100" s="170"/>
      <c r="G100" s="177">
        <f t="shared" si="6"/>
        <v>0.33333333333333331</v>
      </c>
      <c r="H100" s="209"/>
      <c r="I100" s="210"/>
      <c r="J100" s="100"/>
      <c r="O100" s="166" t="str">
        <f t="shared" si="5"/>
        <v/>
      </c>
    </row>
    <row r="101" spans="1:15">
      <c r="A101" s="184" t="s">
        <v>391</v>
      </c>
      <c r="B101" s="223"/>
      <c r="C101" s="223"/>
      <c r="D101" s="196"/>
      <c r="E101" s="99"/>
      <c r="F101" s="170"/>
      <c r="G101" s="177">
        <f t="shared" si="6"/>
        <v>0.33333333333333331</v>
      </c>
      <c r="H101" s="209"/>
      <c r="I101" s="210"/>
      <c r="J101" s="100"/>
      <c r="O101" s="166" t="str">
        <f t="shared" si="5"/>
        <v/>
      </c>
    </row>
    <row r="102" spans="1:15">
      <c r="A102" s="184" t="s">
        <v>392</v>
      </c>
      <c r="B102" s="223"/>
      <c r="C102" s="223"/>
      <c r="D102" s="196"/>
      <c r="E102" s="99"/>
      <c r="F102" s="170"/>
      <c r="G102" s="177">
        <f t="shared" si="6"/>
        <v>0.33333333333333331</v>
      </c>
      <c r="H102" s="209"/>
      <c r="I102" s="210"/>
      <c r="J102" s="100"/>
      <c r="O102" s="166" t="str">
        <f t="shared" si="5"/>
        <v/>
      </c>
    </row>
    <row r="103" spans="1:15">
      <c r="A103" s="184" t="s">
        <v>393</v>
      </c>
      <c r="B103" s="223"/>
      <c r="C103" s="223"/>
      <c r="D103" s="196"/>
      <c r="E103" s="99"/>
      <c r="F103" s="170"/>
      <c r="G103" s="177">
        <f t="shared" si="6"/>
        <v>0.33333333333333331</v>
      </c>
      <c r="H103" s="209"/>
      <c r="I103" s="210"/>
      <c r="J103" s="100"/>
      <c r="O103" s="166" t="str">
        <f t="shared" si="5"/>
        <v/>
      </c>
    </row>
    <row r="104" spans="1:15">
      <c r="A104" s="184" t="s">
        <v>394</v>
      </c>
      <c r="B104" s="223"/>
      <c r="C104" s="223"/>
      <c r="D104" s="196"/>
      <c r="E104" s="99"/>
      <c r="F104" s="170"/>
      <c r="G104" s="177">
        <f t="shared" si="6"/>
        <v>0.33333333333333331</v>
      </c>
      <c r="H104" s="209"/>
      <c r="I104" s="210"/>
      <c r="J104" s="100"/>
      <c r="O104" s="166" t="str">
        <f t="shared" si="5"/>
        <v/>
      </c>
    </row>
    <row r="105" spans="1:15">
      <c r="A105" s="184" t="s">
        <v>395</v>
      </c>
      <c r="B105" s="223"/>
      <c r="C105" s="223"/>
      <c r="D105" s="196"/>
      <c r="E105" s="99"/>
      <c r="F105" s="170"/>
      <c r="G105" s="177">
        <f t="shared" si="6"/>
        <v>0.33333333333333331</v>
      </c>
      <c r="H105" s="209"/>
      <c r="I105" s="210"/>
      <c r="J105" s="100"/>
      <c r="O105" s="166" t="str">
        <f t="shared" si="5"/>
        <v/>
      </c>
    </row>
    <row r="106" spans="1:15">
      <c r="A106" s="184" t="s">
        <v>396</v>
      </c>
      <c r="B106" s="223"/>
      <c r="C106" s="223"/>
      <c r="D106" s="196"/>
      <c r="E106" s="99"/>
      <c r="F106" s="170"/>
      <c r="G106" s="177">
        <f t="shared" si="6"/>
        <v>0.33333333333333331</v>
      </c>
      <c r="H106" s="209"/>
      <c r="I106" s="210"/>
      <c r="J106" s="100"/>
      <c r="O106" s="166" t="str">
        <f t="shared" si="5"/>
        <v/>
      </c>
    </row>
    <row r="107" spans="1:15">
      <c r="A107" s="184" t="s">
        <v>397</v>
      </c>
      <c r="B107" s="223"/>
      <c r="C107" s="223"/>
      <c r="D107" s="196"/>
      <c r="E107" s="99"/>
      <c r="F107" s="170"/>
      <c r="G107" s="177">
        <f t="shared" si="6"/>
        <v>0.33333333333333331</v>
      </c>
      <c r="H107" s="209"/>
      <c r="I107" s="210"/>
      <c r="J107" s="100"/>
      <c r="O107" s="166" t="str">
        <f t="shared" si="5"/>
        <v/>
      </c>
    </row>
    <row r="108" spans="1:15">
      <c r="A108" s="184" t="s">
        <v>398</v>
      </c>
      <c r="B108" s="223"/>
      <c r="C108" s="223"/>
      <c r="D108" s="196"/>
      <c r="E108" s="99"/>
      <c r="F108" s="170"/>
      <c r="G108" s="177">
        <f t="shared" si="6"/>
        <v>0.33333333333333331</v>
      </c>
      <c r="H108" s="209"/>
      <c r="I108" s="210"/>
      <c r="J108" s="100"/>
      <c r="O108" s="166" t="str">
        <f t="shared" si="5"/>
        <v/>
      </c>
    </row>
    <row r="109" spans="1:15">
      <c r="A109" s="184" t="s">
        <v>399</v>
      </c>
      <c r="B109" s="223"/>
      <c r="C109" s="223"/>
      <c r="D109" s="196"/>
      <c r="E109" s="99"/>
      <c r="F109" s="170"/>
      <c r="G109" s="177">
        <f t="shared" si="6"/>
        <v>0.33333333333333331</v>
      </c>
      <c r="H109" s="209"/>
      <c r="I109" s="210"/>
      <c r="J109" s="100"/>
      <c r="O109" s="166" t="str">
        <f t="shared" si="5"/>
        <v/>
      </c>
    </row>
    <row r="110" spans="1:15">
      <c r="A110" s="184" t="s">
        <v>400</v>
      </c>
      <c r="B110" s="223"/>
      <c r="C110" s="223"/>
      <c r="D110" s="196"/>
      <c r="E110" s="99"/>
      <c r="F110" s="170"/>
      <c r="G110" s="177">
        <f t="shared" si="6"/>
        <v>0.33333333333333331</v>
      </c>
      <c r="H110" s="209"/>
      <c r="I110" s="210"/>
      <c r="J110" s="100"/>
      <c r="O110" s="166" t="str">
        <f t="shared" si="5"/>
        <v/>
      </c>
    </row>
    <row r="111" spans="1:15">
      <c r="A111" s="184" t="s">
        <v>401</v>
      </c>
      <c r="B111" s="223"/>
      <c r="C111" s="223"/>
      <c r="D111" s="196"/>
      <c r="E111" s="99"/>
      <c r="F111" s="170"/>
      <c r="G111" s="177">
        <f t="shared" si="6"/>
        <v>0.33333333333333331</v>
      </c>
      <c r="H111" s="209"/>
      <c r="I111" s="210"/>
      <c r="J111" s="100"/>
      <c r="O111" s="166" t="str">
        <f t="shared" si="5"/>
        <v/>
      </c>
    </row>
    <row r="112" spans="1:15">
      <c r="A112" s="184" t="s">
        <v>402</v>
      </c>
      <c r="B112" s="223"/>
      <c r="C112" s="223"/>
      <c r="D112" s="196"/>
      <c r="E112" s="99"/>
      <c r="F112" s="170"/>
      <c r="G112" s="177">
        <f t="shared" si="6"/>
        <v>0.33333333333333331</v>
      </c>
      <c r="H112" s="209"/>
      <c r="I112" s="210"/>
      <c r="J112" s="100"/>
      <c r="O112" s="166" t="str">
        <f t="shared" si="5"/>
        <v/>
      </c>
    </row>
    <row r="113" spans="1:15">
      <c r="A113" s="184" t="s">
        <v>403</v>
      </c>
      <c r="B113" s="223"/>
      <c r="C113" s="223"/>
      <c r="D113" s="183"/>
      <c r="E113" s="99"/>
      <c r="F113" s="170"/>
      <c r="G113" s="177">
        <f t="shared" si="6"/>
        <v>0.33333333333333331</v>
      </c>
      <c r="H113" s="142"/>
      <c r="I113" s="141"/>
      <c r="J113" s="100"/>
      <c r="O113" s="166" t="str">
        <f t="shared" si="5"/>
        <v/>
      </c>
    </row>
    <row r="114" spans="1:15">
      <c r="A114" s="184" t="s">
        <v>404</v>
      </c>
      <c r="B114" s="223"/>
      <c r="C114" s="223"/>
      <c r="D114" s="183"/>
      <c r="E114" s="99"/>
      <c r="F114" s="170"/>
      <c r="G114" s="177">
        <f t="shared" si="6"/>
        <v>0.33333333333333331</v>
      </c>
      <c r="H114" s="142"/>
      <c r="I114" s="141"/>
      <c r="J114" s="100"/>
      <c r="O114" s="166" t="str">
        <f t="shared" si="5"/>
        <v/>
      </c>
    </row>
    <row r="115" spans="1:15">
      <c r="A115" s="184" t="s">
        <v>405</v>
      </c>
      <c r="B115" s="223"/>
      <c r="C115" s="223"/>
      <c r="D115" s="183"/>
      <c r="E115" s="99"/>
      <c r="F115" s="170"/>
      <c r="G115" s="177">
        <f t="shared" si="6"/>
        <v>0.33333333333333331</v>
      </c>
      <c r="H115" s="142"/>
      <c r="I115" s="141"/>
      <c r="J115" s="100"/>
      <c r="O115" s="166" t="str">
        <f t="shared" si="5"/>
        <v/>
      </c>
    </row>
    <row r="116" spans="1:15">
      <c r="A116" s="184" t="s">
        <v>406</v>
      </c>
      <c r="B116" s="223"/>
      <c r="C116" s="223"/>
      <c r="D116" s="183"/>
      <c r="E116" s="99"/>
      <c r="F116" s="170"/>
      <c r="G116" s="177">
        <f t="shared" si="6"/>
        <v>0.33333333333333331</v>
      </c>
      <c r="H116" s="142"/>
      <c r="I116" s="141"/>
      <c r="J116" s="100"/>
      <c r="O116" s="166" t="str">
        <f t="shared" si="5"/>
        <v/>
      </c>
    </row>
    <row r="117" spans="1:15" ht="12.75" customHeight="1">
      <c r="A117" s="224" t="s">
        <v>324</v>
      </c>
      <c r="B117" s="224"/>
      <c r="C117" s="224"/>
      <c r="D117" s="224"/>
      <c r="E117" s="224"/>
      <c r="F117" s="224"/>
      <c r="G117" s="224"/>
    </row>
  </sheetData>
  <mergeCells count="113">
    <mergeCell ref="B114:C114"/>
    <mergeCell ref="B115:C115"/>
    <mergeCell ref="B116:C116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17:C17"/>
    <mergeCell ref="B18:C18"/>
    <mergeCell ref="B22:C22"/>
    <mergeCell ref="B25:C25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  <mergeCell ref="B26:C26"/>
    <mergeCell ref="B27:C27"/>
    <mergeCell ref="B28:C28"/>
    <mergeCell ref="B29:C29"/>
    <mergeCell ref="B19:C19"/>
    <mergeCell ref="B20:C20"/>
    <mergeCell ref="B21:C21"/>
    <mergeCell ref="B23:C23"/>
    <mergeCell ref="B24:C24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83:C83"/>
    <mergeCell ref="B74:C74"/>
    <mergeCell ref="B75:C75"/>
    <mergeCell ref="B76:C76"/>
    <mergeCell ref="B77:C77"/>
    <mergeCell ref="B78:C78"/>
    <mergeCell ref="B45:C45"/>
    <mergeCell ref="B46:C46"/>
    <mergeCell ref="B47:C47"/>
    <mergeCell ref="B39:C39"/>
    <mergeCell ref="B40:C40"/>
    <mergeCell ref="B41:C41"/>
    <mergeCell ref="B42:C42"/>
    <mergeCell ref="B43:C43"/>
    <mergeCell ref="B44:C44"/>
    <mergeCell ref="B61:C61"/>
    <mergeCell ref="A117:G117"/>
    <mergeCell ref="B63:C63"/>
    <mergeCell ref="B64:C64"/>
    <mergeCell ref="B65:C65"/>
    <mergeCell ref="B66:C66"/>
    <mergeCell ref="B62:C62"/>
    <mergeCell ref="B67:C67"/>
    <mergeCell ref="B68:C68"/>
    <mergeCell ref="B69:C69"/>
    <mergeCell ref="B70:C70"/>
    <mergeCell ref="B71:C71"/>
    <mergeCell ref="B72:C72"/>
    <mergeCell ref="B73:C73"/>
    <mergeCell ref="B79:C79"/>
    <mergeCell ref="B80:C80"/>
    <mergeCell ref="B81:C81"/>
    <mergeCell ref="B82:C82"/>
    <mergeCell ref="B57:C57"/>
    <mergeCell ref="B58:C58"/>
    <mergeCell ref="B59:C59"/>
    <mergeCell ref="B60:C60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</mergeCells>
  <phoneticPr fontId="62" type="noConversion"/>
  <conditionalFormatting sqref="A17:I116">
    <cfRule type="expression" dxfId="3281" priority="3155">
      <formula>$F17="RO-V"</formula>
    </cfRule>
    <cfRule type="expression" dxfId="3280" priority="3204">
      <formula>$F17="Nic"</formula>
    </cfRule>
    <cfRule type="expression" dxfId="3279" priority="3422">
      <formula>$F17="RO-Z"</formula>
    </cfRule>
    <cfRule type="expression" dxfId="3278" priority="3423">
      <formula>$F17="RO1"</formula>
    </cfRule>
    <cfRule type="expression" dxfId="3277" priority="3424">
      <formula>$F17="RO2"</formula>
    </cfRule>
    <cfRule type="expression" dxfId="3276" priority="3425">
      <formula>$F17="RO3"</formula>
    </cfRule>
  </conditionalFormatting>
  <conditionalFormatting sqref="B17:E56">
    <cfRule type="expression" dxfId="3275" priority="3149">
      <formula>$F17="Nic"</formula>
    </cfRule>
    <cfRule type="expression" dxfId="3274" priority="3150">
      <formula>$F17="RO-V"</formula>
    </cfRule>
    <cfRule type="expression" dxfId="3273" priority="3151">
      <formula>$F17="RO-Z"</formula>
    </cfRule>
    <cfRule type="expression" dxfId="3272" priority="3152">
      <formula>$F17="RO-1"</formula>
    </cfRule>
    <cfRule type="expression" dxfId="3271" priority="3153">
      <formula>$F17="RO-2"</formula>
    </cfRule>
    <cfRule type="expression" dxfId="3270" priority="3154">
      <formula>$F17="RO-3"</formula>
    </cfRule>
  </conditionalFormatting>
  <conditionalFormatting sqref="B18:E56">
    <cfRule type="expression" dxfId="3269" priority="3145">
      <formula>$F18="RO-Z"</formula>
    </cfRule>
    <cfRule type="expression" dxfId="3268" priority="3146">
      <formula>$F18="RO-1"</formula>
    </cfRule>
    <cfRule type="expression" dxfId="3267" priority="3147">
      <formula>$F18="RO-2"</formula>
    </cfRule>
    <cfRule type="expression" dxfId="3266" priority="3148">
      <formula>$F18="RO-3"</formula>
    </cfRule>
  </conditionalFormatting>
  <conditionalFormatting sqref="E25 B17:E24 B21:C36">
    <cfRule type="expression" dxfId="3265" priority="3139">
      <formula>$F17="Nic"</formula>
    </cfRule>
    <cfRule type="expression" dxfId="3264" priority="3140">
      <formula>$F17="RO-V"</formula>
    </cfRule>
    <cfRule type="expression" dxfId="3263" priority="3141">
      <formula>$F17="RO-Z"</formula>
    </cfRule>
    <cfRule type="expression" dxfId="3262" priority="3142">
      <formula>$F17="RO-1"</formula>
    </cfRule>
    <cfRule type="expression" dxfId="3261" priority="3143">
      <formula>$F17="RO-2"</formula>
    </cfRule>
    <cfRule type="expression" dxfId="3260" priority="3144">
      <formula>$F17="RO-3"</formula>
    </cfRule>
  </conditionalFormatting>
  <conditionalFormatting sqref="B17:E31 B21:C36">
    <cfRule type="expression" dxfId="3259" priority="3133">
      <formula>$F17="Nic"</formula>
    </cfRule>
    <cfRule type="expression" dxfId="3258" priority="3134">
      <formula>$F17="RO-V"</formula>
    </cfRule>
    <cfRule type="expression" dxfId="3257" priority="3135">
      <formula>$F17="RO-Z"</formula>
    </cfRule>
    <cfRule type="expression" dxfId="3256" priority="3136">
      <formula>$F17="RO-1"</formula>
    </cfRule>
    <cfRule type="expression" dxfId="3255" priority="3137">
      <formula>$F17="RO-2"</formula>
    </cfRule>
    <cfRule type="expression" dxfId="3254" priority="3138">
      <formula>$F17="RO-3"</formula>
    </cfRule>
  </conditionalFormatting>
  <conditionalFormatting sqref="E25 B18:E24 B21:C36">
    <cfRule type="expression" dxfId="3253" priority="3129">
      <formula>$F18="RO-Z"</formula>
    </cfRule>
    <cfRule type="expression" dxfId="3252" priority="3130">
      <formula>$F18="RO-1"</formula>
    </cfRule>
    <cfRule type="expression" dxfId="3251" priority="3131">
      <formula>$F18="RO-2"</formula>
    </cfRule>
    <cfRule type="expression" dxfId="3250" priority="3132">
      <formula>$F18="RO-3"</formula>
    </cfRule>
  </conditionalFormatting>
  <conditionalFormatting sqref="E25 B17:E24 B21:C36">
    <cfRule type="expression" dxfId="3249" priority="3117">
      <formula>$F17="Nic"</formula>
    </cfRule>
    <cfRule type="expression" dxfId="3248" priority="3118">
      <formula>$F17="RO-V"</formula>
    </cfRule>
    <cfRule type="expression" dxfId="3247" priority="3119">
      <formula>$F17="RO-Z"</formula>
    </cfRule>
    <cfRule type="expression" dxfId="3246" priority="3120">
      <formula>$F17="RO-1"</formula>
    </cfRule>
    <cfRule type="expression" dxfId="3245" priority="3121">
      <formula>$F17="RO-2"</formula>
    </cfRule>
    <cfRule type="expression" dxfId="3244" priority="3122">
      <formula>$F17="RO-3"</formula>
    </cfRule>
    <cfRule type="expression" dxfId="3243" priority="3123">
      <formula>$F17="Nic"</formula>
    </cfRule>
    <cfRule type="expression" dxfId="3242" priority="3124">
      <formula>$F17="RO-V"</formula>
    </cfRule>
    <cfRule type="expression" dxfId="3241" priority="3125">
      <formula>$F17="RO-Z"</formula>
    </cfRule>
    <cfRule type="expression" dxfId="3240" priority="3126">
      <formula>$F17="RO-1"</formula>
    </cfRule>
    <cfRule type="expression" dxfId="3239" priority="3127">
      <formula>$F17="RO-2"</formula>
    </cfRule>
    <cfRule type="expression" dxfId="3238" priority="3128">
      <formula>$F17="RO-3"</formula>
    </cfRule>
  </conditionalFormatting>
  <conditionalFormatting sqref="B17:E31 B21:C36">
    <cfRule type="expression" dxfId="3237" priority="3105">
      <formula>$F17="Nic"</formula>
    </cfRule>
    <cfRule type="expression" dxfId="3236" priority="3106">
      <formula>$F17="RO-V"</formula>
    </cfRule>
    <cfRule type="expression" dxfId="3235" priority="3107">
      <formula>$F17="RO-Z"</formula>
    </cfRule>
    <cfRule type="expression" dxfId="3234" priority="3108">
      <formula>$F17="RO-1"</formula>
    </cfRule>
    <cfRule type="expression" dxfId="3233" priority="3109">
      <formula>$F17="RO-2"</formula>
    </cfRule>
    <cfRule type="expression" dxfId="3232" priority="3110">
      <formula>$F17="RO-3"</formula>
    </cfRule>
    <cfRule type="expression" dxfId="3231" priority="3111">
      <formula>$F17="Nic"</formula>
    </cfRule>
    <cfRule type="expression" dxfId="3230" priority="3112">
      <formula>$F17="RO-V"</formula>
    </cfRule>
    <cfRule type="expression" dxfId="3229" priority="3113">
      <formula>$F17="RO-Z"</formula>
    </cfRule>
    <cfRule type="expression" dxfId="3228" priority="3114">
      <formula>$F17="RO-1"</formula>
    </cfRule>
    <cfRule type="expression" dxfId="3227" priority="3115">
      <formula>$F17="RO-2"</formula>
    </cfRule>
    <cfRule type="expression" dxfId="3226" priority="3116">
      <formula>$F17="RO-3"</formula>
    </cfRule>
  </conditionalFormatting>
  <conditionalFormatting sqref="E25 B18:E24 B21:C36">
    <cfRule type="expression" dxfId="3225" priority="3097">
      <formula>$F18="RO-Z"</formula>
    </cfRule>
    <cfRule type="expression" dxfId="3224" priority="3098">
      <formula>$F18="RO-1"</formula>
    </cfRule>
    <cfRule type="expression" dxfId="3223" priority="3099">
      <formula>$F18="RO-2"</formula>
    </cfRule>
    <cfRule type="expression" dxfId="3222" priority="3100">
      <formula>$F18="RO-3"</formula>
    </cfRule>
    <cfRule type="expression" dxfId="3221" priority="3101">
      <formula>$F18="RO-Z"</formula>
    </cfRule>
    <cfRule type="expression" dxfId="3220" priority="3102">
      <formula>$F18="RO-1"</formula>
    </cfRule>
    <cfRule type="expression" dxfId="3219" priority="3103">
      <formula>$F18="RO-2"</formula>
    </cfRule>
    <cfRule type="expression" dxfId="3218" priority="3104">
      <formula>$F18="RO-3"</formula>
    </cfRule>
  </conditionalFormatting>
  <conditionalFormatting sqref="B18:E31 B21:C36">
    <cfRule type="expression" dxfId="3217" priority="3085">
      <formula>$F18="RO-Z"</formula>
    </cfRule>
    <cfRule type="expression" dxfId="3216" priority="3086">
      <formula>$F18="RO-1"</formula>
    </cfRule>
    <cfRule type="expression" dxfId="3215" priority="3087">
      <formula>$F18="RO-2"</formula>
    </cfRule>
    <cfRule type="expression" dxfId="3214" priority="3088">
      <formula>$F18="RO-3"</formula>
    </cfRule>
    <cfRule type="expression" dxfId="3213" priority="3089">
      <formula>$F18="RO-Z"</formula>
    </cfRule>
    <cfRule type="expression" dxfId="3212" priority="3090">
      <formula>$F18="RO-1"</formula>
    </cfRule>
    <cfRule type="expression" dxfId="3211" priority="3091">
      <formula>$F18="RO-2"</formula>
    </cfRule>
    <cfRule type="expression" dxfId="3210" priority="3092">
      <formula>$F18="RO-3"</formula>
    </cfRule>
    <cfRule type="expression" dxfId="3209" priority="3093">
      <formula>$F18="RO-Z"</formula>
    </cfRule>
    <cfRule type="expression" dxfId="3208" priority="3094">
      <formula>$F18="RO-1"</formula>
    </cfRule>
    <cfRule type="expression" dxfId="3207" priority="3095">
      <formula>$F18="RO-2"</formula>
    </cfRule>
    <cfRule type="expression" dxfId="3206" priority="3096">
      <formula>$F18="RO-3"</formula>
    </cfRule>
  </conditionalFormatting>
  <conditionalFormatting sqref="B33:E33">
    <cfRule type="expression" dxfId="3205" priority="3079">
      <formula>$F33="Nic"</formula>
    </cfRule>
    <cfRule type="expression" dxfId="3204" priority="3080">
      <formula>$F33="RO-V"</formula>
    </cfRule>
    <cfRule type="expression" dxfId="3203" priority="3081">
      <formula>$F33="RO-Z"</formula>
    </cfRule>
    <cfRule type="expression" dxfId="3202" priority="3082">
      <formula>$F33="RO-1"</formula>
    </cfRule>
    <cfRule type="expression" dxfId="3201" priority="3083">
      <formula>$F33="RO-2"</formula>
    </cfRule>
    <cfRule type="expression" dxfId="3200" priority="3084">
      <formula>$F33="RO-3"</formula>
    </cfRule>
  </conditionalFormatting>
  <conditionalFormatting sqref="B33:E33">
    <cfRule type="expression" dxfId="3199" priority="3073">
      <formula>$F33="Nic"</formula>
    </cfRule>
    <cfRule type="expression" dxfId="3198" priority="3074">
      <formula>$F33="RO-V"</formula>
    </cfRule>
    <cfRule type="expression" dxfId="3197" priority="3075">
      <formula>$F33="RO-Z"</formula>
    </cfRule>
    <cfRule type="expression" dxfId="3196" priority="3076">
      <formula>$F33="RO-1"</formula>
    </cfRule>
    <cfRule type="expression" dxfId="3195" priority="3077">
      <formula>$F33="RO-2"</formula>
    </cfRule>
    <cfRule type="expression" dxfId="3194" priority="3078">
      <formula>$F33="RO-3"</formula>
    </cfRule>
  </conditionalFormatting>
  <conditionalFormatting sqref="B33:E33">
    <cfRule type="expression" dxfId="3193" priority="3069">
      <formula>$F33="RO-Z"</formula>
    </cfRule>
    <cfRule type="expression" dxfId="3192" priority="3070">
      <formula>$F33="RO-1"</formula>
    </cfRule>
    <cfRule type="expression" dxfId="3191" priority="3071">
      <formula>$F33="RO-2"</formula>
    </cfRule>
    <cfRule type="expression" dxfId="3190" priority="3072">
      <formula>$F33="RO-3"</formula>
    </cfRule>
  </conditionalFormatting>
  <conditionalFormatting sqref="B33:E33">
    <cfRule type="expression" dxfId="3189" priority="3057">
      <formula>$F33="Nic"</formula>
    </cfRule>
    <cfRule type="expression" dxfId="3188" priority="3058">
      <formula>$F33="RO-V"</formula>
    </cfRule>
    <cfRule type="expression" dxfId="3187" priority="3059">
      <formula>$F33="RO-Z"</formula>
    </cfRule>
    <cfRule type="expression" dxfId="3186" priority="3060">
      <formula>$F33="RO-1"</formula>
    </cfRule>
    <cfRule type="expression" dxfId="3185" priority="3061">
      <formula>$F33="RO-2"</formula>
    </cfRule>
    <cfRule type="expression" dxfId="3184" priority="3062">
      <formula>$F33="RO-3"</formula>
    </cfRule>
    <cfRule type="expression" dxfId="3183" priority="3063">
      <formula>$F33="Nic"</formula>
    </cfRule>
    <cfRule type="expression" dxfId="3182" priority="3064">
      <formula>$F33="RO-V"</formula>
    </cfRule>
    <cfRule type="expression" dxfId="3181" priority="3065">
      <formula>$F33="RO-Z"</formula>
    </cfRule>
    <cfRule type="expression" dxfId="3180" priority="3066">
      <formula>$F33="RO-1"</formula>
    </cfRule>
    <cfRule type="expression" dxfId="3179" priority="3067">
      <formula>$F33="RO-2"</formula>
    </cfRule>
    <cfRule type="expression" dxfId="3178" priority="3068">
      <formula>$F33="RO-3"</formula>
    </cfRule>
  </conditionalFormatting>
  <conditionalFormatting sqref="B33:E33">
    <cfRule type="expression" dxfId="3177" priority="3045">
      <formula>$F33="Nic"</formula>
    </cfRule>
    <cfRule type="expression" dxfId="3176" priority="3046">
      <formula>$F33="RO-V"</formula>
    </cfRule>
    <cfRule type="expression" dxfId="3175" priority="3047">
      <formula>$F33="RO-Z"</formula>
    </cfRule>
    <cfRule type="expression" dxfId="3174" priority="3048">
      <formula>$F33="RO-1"</formula>
    </cfRule>
    <cfRule type="expression" dxfId="3173" priority="3049">
      <formula>$F33="RO-2"</formula>
    </cfRule>
    <cfRule type="expression" dxfId="3172" priority="3050">
      <formula>$F33="RO-3"</formula>
    </cfRule>
    <cfRule type="expression" dxfId="3171" priority="3051">
      <formula>$F33="Nic"</formula>
    </cfRule>
    <cfRule type="expression" dxfId="3170" priority="3052">
      <formula>$F33="RO-V"</formula>
    </cfRule>
    <cfRule type="expression" dxfId="3169" priority="3053">
      <formula>$F33="RO-Z"</formula>
    </cfRule>
    <cfRule type="expression" dxfId="3168" priority="3054">
      <formula>$F33="RO-1"</formula>
    </cfRule>
    <cfRule type="expression" dxfId="3167" priority="3055">
      <formula>$F33="RO-2"</formula>
    </cfRule>
    <cfRule type="expression" dxfId="3166" priority="3056">
      <formula>$F33="RO-3"</formula>
    </cfRule>
  </conditionalFormatting>
  <conditionalFormatting sqref="B33:E33">
    <cfRule type="expression" dxfId="3165" priority="3037">
      <formula>$F33="RO-Z"</formula>
    </cfRule>
    <cfRule type="expression" dxfId="3164" priority="3038">
      <formula>$F33="RO-1"</formula>
    </cfRule>
    <cfRule type="expression" dxfId="3163" priority="3039">
      <formula>$F33="RO-2"</formula>
    </cfRule>
    <cfRule type="expression" dxfId="3162" priority="3040">
      <formula>$F33="RO-3"</formula>
    </cfRule>
    <cfRule type="expression" dxfId="3161" priority="3041">
      <formula>$F33="RO-Z"</formula>
    </cfRule>
    <cfRule type="expression" dxfId="3160" priority="3042">
      <formula>$F33="RO-1"</formula>
    </cfRule>
    <cfRule type="expression" dxfId="3159" priority="3043">
      <formula>$F33="RO-2"</formula>
    </cfRule>
    <cfRule type="expression" dxfId="3158" priority="3044">
      <formula>$F33="RO-3"</formula>
    </cfRule>
  </conditionalFormatting>
  <conditionalFormatting sqref="B33:E33">
    <cfRule type="expression" dxfId="3157" priority="3025">
      <formula>$F33="RO-Z"</formula>
    </cfRule>
    <cfRule type="expression" dxfId="3156" priority="3026">
      <formula>$F33="RO-1"</formula>
    </cfRule>
    <cfRule type="expression" dxfId="3155" priority="3027">
      <formula>$F33="RO-2"</formula>
    </cfRule>
    <cfRule type="expression" dxfId="3154" priority="3028">
      <formula>$F33="RO-3"</formula>
    </cfRule>
    <cfRule type="expression" dxfId="3153" priority="3029">
      <formula>$F33="RO-Z"</formula>
    </cfRule>
    <cfRule type="expression" dxfId="3152" priority="3030">
      <formula>$F33="RO-1"</formula>
    </cfRule>
    <cfRule type="expression" dxfId="3151" priority="3031">
      <formula>$F33="RO-2"</formula>
    </cfRule>
    <cfRule type="expression" dxfId="3150" priority="3032">
      <formula>$F33="RO-3"</formula>
    </cfRule>
    <cfRule type="expression" dxfId="3149" priority="3033">
      <formula>$F33="RO-Z"</formula>
    </cfRule>
    <cfRule type="expression" dxfId="3148" priority="3034">
      <formula>$F33="RO-1"</formula>
    </cfRule>
    <cfRule type="expression" dxfId="3147" priority="3035">
      <formula>$F33="RO-2"</formula>
    </cfRule>
    <cfRule type="expression" dxfId="3146" priority="3036">
      <formula>$F33="RO-3"</formula>
    </cfRule>
  </conditionalFormatting>
  <conditionalFormatting sqref="E45 B37:E44">
    <cfRule type="expression" dxfId="3145" priority="3019">
      <formula>$F37="Nic"</formula>
    </cfRule>
    <cfRule type="expression" dxfId="3144" priority="3020">
      <formula>$F37="RO-V"</formula>
    </cfRule>
    <cfRule type="expression" dxfId="3143" priority="3021">
      <formula>$F37="RO-Z"</formula>
    </cfRule>
    <cfRule type="expression" dxfId="3142" priority="3022">
      <formula>$F37="RO-1"</formula>
    </cfRule>
    <cfRule type="expression" dxfId="3141" priority="3023">
      <formula>$F37="RO-2"</formula>
    </cfRule>
    <cfRule type="expression" dxfId="3140" priority="3024">
      <formula>$F37="RO-3"</formula>
    </cfRule>
  </conditionalFormatting>
  <conditionalFormatting sqref="B37:E51">
    <cfRule type="expression" dxfId="3139" priority="3013">
      <formula>$F37="Nic"</formula>
    </cfRule>
    <cfRule type="expression" dxfId="3138" priority="3014">
      <formula>$F37="RO-V"</formula>
    </cfRule>
    <cfRule type="expression" dxfId="3137" priority="3015">
      <formula>$F37="RO-Z"</formula>
    </cfRule>
    <cfRule type="expression" dxfId="3136" priority="3016">
      <formula>$F37="RO-1"</formula>
    </cfRule>
    <cfRule type="expression" dxfId="3135" priority="3017">
      <formula>$F37="RO-2"</formula>
    </cfRule>
    <cfRule type="expression" dxfId="3134" priority="3018">
      <formula>$F37="RO-3"</formula>
    </cfRule>
  </conditionalFormatting>
  <conditionalFormatting sqref="E45 B38:E44">
    <cfRule type="expression" dxfId="3133" priority="3009">
      <formula>$F38="RO-Z"</formula>
    </cfRule>
    <cfRule type="expression" dxfId="3132" priority="3010">
      <formula>$F38="RO-1"</formula>
    </cfRule>
    <cfRule type="expression" dxfId="3131" priority="3011">
      <formula>$F38="RO-2"</formula>
    </cfRule>
    <cfRule type="expression" dxfId="3130" priority="3012">
      <formula>$F38="RO-3"</formula>
    </cfRule>
  </conditionalFormatting>
  <conditionalFormatting sqref="E45 B37:E44">
    <cfRule type="expression" dxfId="3129" priority="2997">
      <formula>$F37="Nic"</formula>
    </cfRule>
    <cfRule type="expression" dxfId="3128" priority="2998">
      <formula>$F37="RO-V"</formula>
    </cfRule>
    <cfRule type="expression" dxfId="3127" priority="2999">
      <formula>$F37="RO-Z"</formula>
    </cfRule>
    <cfRule type="expression" dxfId="3126" priority="3000">
      <formula>$F37="RO-1"</formula>
    </cfRule>
    <cfRule type="expression" dxfId="3125" priority="3001">
      <formula>$F37="RO-2"</formula>
    </cfRule>
    <cfRule type="expression" dxfId="3124" priority="3002">
      <formula>$F37="RO-3"</formula>
    </cfRule>
    <cfRule type="expression" dxfId="3123" priority="3003">
      <formula>$F37="Nic"</formula>
    </cfRule>
    <cfRule type="expression" dxfId="3122" priority="3004">
      <formula>$F37="RO-V"</formula>
    </cfRule>
    <cfRule type="expression" dxfId="3121" priority="3005">
      <formula>$F37="RO-Z"</formula>
    </cfRule>
    <cfRule type="expression" dxfId="3120" priority="3006">
      <formula>$F37="RO-1"</formula>
    </cfRule>
    <cfRule type="expression" dxfId="3119" priority="3007">
      <formula>$F37="RO-2"</formula>
    </cfRule>
    <cfRule type="expression" dxfId="3118" priority="3008">
      <formula>$F37="RO-3"</formula>
    </cfRule>
  </conditionalFormatting>
  <conditionalFormatting sqref="B37:E51">
    <cfRule type="expression" dxfId="3117" priority="2985">
      <formula>$F37="Nic"</formula>
    </cfRule>
    <cfRule type="expression" dxfId="3116" priority="2986">
      <formula>$F37="RO-V"</formula>
    </cfRule>
    <cfRule type="expression" dxfId="3115" priority="2987">
      <formula>$F37="RO-Z"</formula>
    </cfRule>
    <cfRule type="expression" dxfId="3114" priority="2988">
      <formula>$F37="RO-1"</formula>
    </cfRule>
    <cfRule type="expression" dxfId="3113" priority="2989">
      <formula>$F37="RO-2"</formula>
    </cfRule>
    <cfRule type="expression" dxfId="3112" priority="2990">
      <formula>$F37="RO-3"</formula>
    </cfRule>
    <cfRule type="expression" dxfId="3111" priority="2991">
      <formula>$F37="Nic"</formula>
    </cfRule>
    <cfRule type="expression" dxfId="3110" priority="2992">
      <formula>$F37="RO-V"</formula>
    </cfRule>
    <cfRule type="expression" dxfId="3109" priority="2993">
      <formula>$F37="RO-Z"</formula>
    </cfRule>
    <cfRule type="expression" dxfId="3108" priority="2994">
      <formula>$F37="RO-1"</formula>
    </cfRule>
    <cfRule type="expression" dxfId="3107" priority="2995">
      <formula>$F37="RO-2"</formula>
    </cfRule>
    <cfRule type="expression" dxfId="3106" priority="2996">
      <formula>$F37="RO-3"</formula>
    </cfRule>
  </conditionalFormatting>
  <conditionalFormatting sqref="E45 B38:E44">
    <cfRule type="expression" dxfId="3105" priority="2977">
      <formula>$F38="RO-Z"</formula>
    </cfRule>
    <cfRule type="expression" dxfId="3104" priority="2978">
      <formula>$F38="RO-1"</formula>
    </cfRule>
    <cfRule type="expression" dxfId="3103" priority="2979">
      <formula>$F38="RO-2"</formula>
    </cfRule>
    <cfRule type="expression" dxfId="3102" priority="2980">
      <formula>$F38="RO-3"</formula>
    </cfRule>
    <cfRule type="expression" dxfId="3101" priority="2981">
      <formula>$F38="RO-Z"</formula>
    </cfRule>
    <cfRule type="expression" dxfId="3100" priority="2982">
      <formula>$F38="RO-1"</formula>
    </cfRule>
    <cfRule type="expression" dxfId="3099" priority="2983">
      <formula>$F38="RO-2"</formula>
    </cfRule>
    <cfRule type="expression" dxfId="3098" priority="2984">
      <formula>$F38="RO-3"</formula>
    </cfRule>
  </conditionalFormatting>
  <conditionalFormatting sqref="B38:E51">
    <cfRule type="expression" dxfId="3097" priority="2965">
      <formula>$F38="RO-Z"</formula>
    </cfRule>
    <cfRule type="expression" dxfId="3096" priority="2966">
      <formula>$F38="RO-1"</formula>
    </cfRule>
    <cfRule type="expression" dxfId="3095" priority="2967">
      <formula>$F38="RO-2"</formula>
    </cfRule>
    <cfRule type="expression" dxfId="3094" priority="2968">
      <formula>$F38="RO-3"</formula>
    </cfRule>
    <cfRule type="expression" dxfId="3093" priority="2969">
      <formula>$F38="RO-Z"</formula>
    </cfRule>
    <cfRule type="expression" dxfId="3092" priority="2970">
      <formula>$F38="RO-1"</formula>
    </cfRule>
    <cfRule type="expression" dxfId="3091" priority="2971">
      <formula>$F38="RO-2"</formula>
    </cfRule>
    <cfRule type="expression" dxfId="3090" priority="2972">
      <formula>$F38="RO-3"</formula>
    </cfRule>
    <cfRule type="expression" dxfId="3089" priority="2973">
      <formula>$F38="RO-Z"</formula>
    </cfRule>
    <cfRule type="expression" dxfId="3088" priority="2974">
      <formula>$F38="RO-1"</formula>
    </cfRule>
    <cfRule type="expression" dxfId="3087" priority="2975">
      <formula>$F38="RO-2"</formula>
    </cfRule>
    <cfRule type="expression" dxfId="3086" priority="2976">
      <formula>$F38="RO-3"</formula>
    </cfRule>
  </conditionalFormatting>
  <conditionalFormatting sqref="B53:E53">
    <cfRule type="expression" dxfId="3085" priority="2959">
      <formula>$F53="Nic"</formula>
    </cfRule>
    <cfRule type="expression" dxfId="3084" priority="2960">
      <formula>$F53="RO-V"</formula>
    </cfRule>
    <cfRule type="expression" dxfId="3083" priority="2961">
      <formula>$F53="RO-Z"</formula>
    </cfRule>
    <cfRule type="expression" dxfId="3082" priority="2962">
      <formula>$F53="RO-1"</formula>
    </cfRule>
    <cfRule type="expression" dxfId="3081" priority="2963">
      <formula>$F53="RO-2"</formula>
    </cfRule>
    <cfRule type="expression" dxfId="3080" priority="2964">
      <formula>$F53="RO-3"</formula>
    </cfRule>
  </conditionalFormatting>
  <conditionalFormatting sqref="B53:E53">
    <cfRule type="expression" dxfId="3079" priority="2953">
      <formula>$F53="Nic"</formula>
    </cfRule>
    <cfRule type="expression" dxfId="3078" priority="2954">
      <formula>$F53="RO-V"</formula>
    </cfRule>
    <cfRule type="expression" dxfId="3077" priority="2955">
      <formula>$F53="RO-Z"</formula>
    </cfRule>
    <cfRule type="expression" dxfId="3076" priority="2956">
      <formula>$F53="RO-1"</formula>
    </cfRule>
    <cfRule type="expression" dxfId="3075" priority="2957">
      <formula>$F53="RO-2"</formula>
    </cfRule>
    <cfRule type="expression" dxfId="3074" priority="2958">
      <formula>$F53="RO-3"</formula>
    </cfRule>
  </conditionalFormatting>
  <conditionalFormatting sqref="B53:E53">
    <cfRule type="expression" dxfId="3073" priority="2949">
      <formula>$F53="RO-Z"</formula>
    </cfRule>
    <cfRule type="expression" dxfId="3072" priority="2950">
      <formula>$F53="RO-1"</formula>
    </cfRule>
    <cfRule type="expression" dxfId="3071" priority="2951">
      <formula>$F53="RO-2"</formula>
    </cfRule>
    <cfRule type="expression" dxfId="3070" priority="2952">
      <formula>$F53="RO-3"</formula>
    </cfRule>
  </conditionalFormatting>
  <conditionalFormatting sqref="B53:E53">
    <cfRule type="expression" dxfId="3069" priority="2937">
      <formula>$F53="Nic"</formula>
    </cfRule>
    <cfRule type="expression" dxfId="3068" priority="2938">
      <formula>$F53="RO-V"</formula>
    </cfRule>
    <cfRule type="expression" dxfId="3067" priority="2939">
      <formula>$F53="RO-Z"</formula>
    </cfRule>
    <cfRule type="expression" dxfId="3066" priority="2940">
      <formula>$F53="RO-1"</formula>
    </cfRule>
    <cfRule type="expression" dxfId="3065" priority="2941">
      <formula>$F53="RO-2"</formula>
    </cfRule>
    <cfRule type="expression" dxfId="3064" priority="2942">
      <formula>$F53="RO-3"</formula>
    </cfRule>
    <cfRule type="expression" dxfId="3063" priority="2943">
      <formula>$F53="Nic"</formula>
    </cfRule>
    <cfRule type="expression" dxfId="3062" priority="2944">
      <formula>$F53="RO-V"</formula>
    </cfRule>
    <cfRule type="expression" dxfId="3061" priority="2945">
      <formula>$F53="RO-Z"</formula>
    </cfRule>
    <cfRule type="expression" dxfId="3060" priority="2946">
      <formula>$F53="RO-1"</formula>
    </cfRule>
    <cfRule type="expression" dxfId="3059" priority="2947">
      <formula>$F53="RO-2"</formula>
    </cfRule>
    <cfRule type="expression" dxfId="3058" priority="2948">
      <formula>$F53="RO-3"</formula>
    </cfRule>
  </conditionalFormatting>
  <conditionalFormatting sqref="B53:E53">
    <cfRule type="expression" dxfId="3057" priority="2925">
      <formula>$F53="Nic"</formula>
    </cfRule>
    <cfRule type="expression" dxfId="3056" priority="2926">
      <formula>$F53="RO-V"</formula>
    </cfRule>
    <cfRule type="expression" dxfId="3055" priority="2927">
      <formula>$F53="RO-Z"</formula>
    </cfRule>
    <cfRule type="expression" dxfId="3054" priority="2928">
      <formula>$F53="RO-1"</formula>
    </cfRule>
    <cfRule type="expression" dxfId="3053" priority="2929">
      <formula>$F53="RO-2"</formula>
    </cfRule>
    <cfRule type="expression" dxfId="3052" priority="2930">
      <formula>$F53="RO-3"</formula>
    </cfRule>
    <cfRule type="expression" dxfId="3051" priority="2931">
      <formula>$F53="Nic"</formula>
    </cfRule>
    <cfRule type="expression" dxfId="3050" priority="2932">
      <formula>$F53="RO-V"</formula>
    </cfRule>
    <cfRule type="expression" dxfId="3049" priority="2933">
      <formula>$F53="RO-Z"</formula>
    </cfRule>
    <cfRule type="expression" dxfId="3048" priority="2934">
      <formula>$F53="RO-1"</formula>
    </cfRule>
    <cfRule type="expression" dxfId="3047" priority="2935">
      <formula>$F53="RO-2"</formula>
    </cfRule>
    <cfRule type="expression" dxfId="3046" priority="2936">
      <formula>$F53="RO-3"</formula>
    </cfRule>
  </conditionalFormatting>
  <conditionalFormatting sqref="B53:E53">
    <cfRule type="expression" dxfId="3045" priority="2917">
      <formula>$F53="RO-Z"</formula>
    </cfRule>
    <cfRule type="expression" dxfId="3044" priority="2918">
      <formula>$F53="RO-1"</formula>
    </cfRule>
    <cfRule type="expression" dxfId="3043" priority="2919">
      <formula>$F53="RO-2"</formula>
    </cfRule>
    <cfRule type="expression" dxfId="3042" priority="2920">
      <formula>$F53="RO-3"</formula>
    </cfRule>
    <cfRule type="expression" dxfId="3041" priority="2921">
      <formula>$F53="RO-Z"</formula>
    </cfRule>
    <cfRule type="expression" dxfId="3040" priority="2922">
      <formula>$F53="RO-1"</formula>
    </cfRule>
    <cfRule type="expression" dxfId="3039" priority="2923">
      <formula>$F53="RO-2"</formula>
    </cfRule>
    <cfRule type="expression" dxfId="3038" priority="2924">
      <formula>$F53="RO-3"</formula>
    </cfRule>
  </conditionalFormatting>
  <conditionalFormatting sqref="B53:E53">
    <cfRule type="expression" dxfId="3037" priority="2905">
      <formula>$F53="RO-Z"</formula>
    </cfRule>
    <cfRule type="expression" dxfId="3036" priority="2906">
      <formula>$F53="RO-1"</formula>
    </cfRule>
    <cfRule type="expression" dxfId="3035" priority="2907">
      <formula>$F53="RO-2"</formula>
    </cfRule>
    <cfRule type="expression" dxfId="3034" priority="2908">
      <formula>$F53="RO-3"</formula>
    </cfRule>
    <cfRule type="expression" dxfId="3033" priority="2909">
      <formula>$F53="RO-Z"</formula>
    </cfRule>
    <cfRule type="expression" dxfId="3032" priority="2910">
      <formula>$F53="RO-1"</formula>
    </cfRule>
    <cfRule type="expression" dxfId="3031" priority="2911">
      <formula>$F53="RO-2"</formula>
    </cfRule>
    <cfRule type="expression" dxfId="3030" priority="2912">
      <formula>$F53="RO-3"</formula>
    </cfRule>
    <cfRule type="expression" dxfId="3029" priority="2913">
      <formula>$F53="RO-Z"</formula>
    </cfRule>
    <cfRule type="expression" dxfId="3028" priority="2914">
      <formula>$F53="RO-1"</formula>
    </cfRule>
    <cfRule type="expression" dxfId="3027" priority="2915">
      <formula>$F53="RO-2"</formula>
    </cfRule>
    <cfRule type="expression" dxfId="3026" priority="2916">
      <formula>$F53="RO-3"</formula>
    </cfRule>
  </conditionalFormatting>
  <conditionalFormatting sqref="F18:F66 F68:F116">
    <cfRule type="expression" dxfId="3025" priority="2899">
      <formula>$F18="Nic"</formula>
    </cfRule>
    <cfRule type="expression" dxfId="3024" priority="2900">
      <formula>$F18="RO-V"</formula>
    </cfRule>
    <cfRule type="expression" dxfId="3023" priority="2901">
      <formula>$F18="RO-Z"</formula>
    </cfRule>
    <cfRule type="expression" dxfId="3022" priority="2902">
      <formula>$F18="RO-1"</formula>
    </cfRule>
    <cfRule type="expression" dxfId="3021" priority="2903">
      <formula>$F18="RO-2"</formula>
    </cfRule>
    <cfRule type="expression" dxfId="3020" priority="2904">
      <formula>$F18="RO-3"</formula>
    </cfRule>
  </conditionalFormatting>
  <conditionalFormatting sqref="F18:F66 F68:F116">
    <cfRule type="expression" dxfId="3019" priority="2895">
      <formula>$F18="RO-Z"</formula>
    </cfRule>
    <cfRule type="expression" dxfId="3018" priority="2896">
      <formula>$F18="RO-1"</formula>
    </cfRule>
    <cfRule type="expression" dxfId="3017" priority="2897">
      <formula>$F18="RO-2"</formula>
    </cfRule>
    <cfRule type="expression" dxfId="3016" priority="2898">
      <formula>$F18="RO-3"</formula>
    </cfRule>
  </conditionalFormatting>
  <conditionalFormatting sqref="F18:F66 F68:F116">
    <cfRule type="expression" dxfId="3015" priority="2883">
      <formula>$F18="Nic"</formula>
    </cfRule>
    <cfRule type="expression" dxfId="3014" priority="2884">
      <formula>$F18="RO-V"</formula>
    </cfRule>
    <cfRule type="expression" dxfId="3013" priority="2885">
      <formula>$F18="RO-Z"</formula>
    </cfRule>
    <cfRule type="expression" dxfId="3012" priority="2886">
      <formula>$F18="RO-1"</formula>
    </cfRule>
    <cfRule type="expression" dxfId="3011" priority="2887">
      <formula>$F18="RO-2"</formula>
    </cfRule>
    <cfRule type="expression" dxfId="3010" priority="2888">
      <formula>$F18="RO-3"</formula>
    </cfRule>
    <cfRule type="expression" dxfId="3009" priority="2889">
      <formula>$F18="Nic"</formula>
    </cfRule>
    <cfRule type="expression" dxfId="3008" priority="2890">
      <formula>$F18="RO-V"</formula>
    </cfRule>
    <cfRule type="expression" dxfId="3007" priority="2891">
      <formula>$F18="RO-Z"</formula>
    </cfRule>
    <cfRule type="expression" dxfId="3006" priority="2892">
      <formula>$F18="RO-1"</formula>
    </cfRule>
    <cfRule type="expression" dxfId="3005" priority="2893">
      <formula>$F18="RO-2"</formula>
    </cfRule>
    <cfRule type="expression" dxfId="3004" priority="2894">
      <formula>$F18="RO-3"</formula>
    </cfRule>
  </conditionalFormatting>
  <conditionalFormatting sqref="F18:F66 F68:F116">
    <cfRule type="expression" dxfId="3003" priority="2871">
      <formula>$F18="Nic"</formula>
    </cfRule>
    <cfRule type="expression" dxfId="3002" priority="2872">
      <formula>$F18="RO-V"</formula>
    </cfRule>
    <cfRule type="expression" dxfId="3001" priority="2873">
      <formula>$F18="RO-Z"</formula>
    </cfRule>
    <cfRule type="expression" dxfId="3000" priority="2874">
      <formula>$F18="RO-1"</formula>
    </cfRule>
    <cfRule type="expression" dxfId="2999" priority="2875">
      <formula>$F18="RO-2"</formula>
    </cfRule>
    <cfRule type="expression" dxfId="2998" priority="2876">
      <formula>$F18="RO-3"</formula>
    </cfRule>
    <cfRule type="expression" dxfId="2997" priority="2877">
      <formula>$F18="Nic"</formula>
    </cfRule>
    <cfRule type="expression" dxfId="2996" priority="2878">
      <formula>$F18="RO-V"</formula>
    </cfRule>
    <cfRule type="expression" dxfId="2995" priority="2879">
      <formula>$F18="RO-Z"</formula>
    </cfRule>
    <cfRule type="expression" dxfId="2994" priority="2880">
      <formula>$F18="RO-1"</formula>
    </cfRule>
    <cfRule type="expression" dxfId="2993" priority="2881">
      <formula>$F18="RO-2"</formula>
    </cfRule>
    <cfRule type="expression" dxfId="2992" priority="2882">
      <formula>$F18="RO-3"</formula>
    </cfRule>
  </conditionalFormatting>
  <conditionalFormatting sqref="F18:F66 F68:F116">
    <cfRule type="expression" dxfId="2991" priority="2867">
      <formula>$F18="RO-Z"</formula>
    </cfRule>
    <cfRule type="expression" dxfId="2990" priority="2868">
      <formula>$F18="RO-1"</formula>
    </cfRule>
    <cfRule type="expression" dxfId="2989" priority="2869">
      <formula>$F18="RO-2"</formula>
    </cfRule>
    <cfRule type="expression" dxfId="2988" priority="2870">
      <formula>$F18="RO-3"</formula>
    </cfRule>
  </conditionalFormatting>
  <conditionalFormatting sqref="B57:E65">
    <cfRule type="expression" dxfId="2987" priority="2861">
      <formula>$F57="Nic"</formula>
    </cfRule>
    <cfRule type="expression" dxfId="2986" priority="2862">
      <formula>$F57="RO-V"</formula>
    </cfRule>
    <cfRule type="expression" dxfId="2985" priority="2863">
      <formula>$F57="RO-Z"</formula>
    </cfRule>
    <cfRule type="expression" dxfId="2984" priority="2864">
      <formula>$F57="RO-1"</formula>
    </cfRule>
    <cfRule type="expression" dxfId="2983" priority="2865">
      <formula>$F57="RO-2"</formula>
    </cfRule>
    <cfRule type="expression" dxfId="2982" priority="2866">
      <formula>$F57="RO-3"</formula>
    </cfRule>
  </conditionalFormatting>
  <conditionalFormatting sqref="B57:E65">
    <cfRule type="expression" dxfId="2981" priority="2857">
      <formula>$F57="RO-Z"</formula>
    </cfRule>
    <cfRule type="expression" dxfId="2980" priority="2858">
      <formula>$F57="RO-1"</formula>
    </cfRule>
    <cfRule type="expression" dxfId="2979" priority="2859">
      <formula>$F57="RO-2"</formula>
    </cfRule>
    <cfRule type="expression" dxfId="2978" priority="2860">
      <formula>$F57="RO-3"</formula>
    </cfRule>
  </conditionalFormatting>
  <conditionalFormatting sqref="B17:E25 B21:C36">
    <cfRule type="expression" dxfId="2977" priority="2851">
      <formula>$F17="Nic"</formula>
    </cfRule>
    <cfRule type="expression" dxfId="2976" priority="2852">
      <formula>$F17="RO-V"</formula>
    </cfRule>
    <cfRule type="expression" dxfId="2975" priority="2853">
      <formula>$F17="RO-Z"</formula>
    </cfRule>
    <cfRule type="expression" dxfId="2974" priority="2854">
      <formula>$F17="RO-1"</formula>
    </cfRule>
    <cfRule type="expression" dxfId="2973" priority="2855">
      <formula>$F17="RO-2"</formula>
    </cfRule>
    <cfRule type="expression" dxfId="2972" priority="2856">
      <formula>$F17="RO-3"</formula>
    </cfRule>
  </conditionalFormatting>
  <conditionalFormatting sqref="B17:E25 B21:C36">
    <cfRule type="expression" dxfId="2971" priority="2847">
      <formula>$F17="RO-Z"</formula>
    </cfRule>
    <cfRule type="expression" dxfId="2970" priority="2848">
      <formula>$F17="RO-1"</formula>
    </cfRule>
    <cfRule type="expression" dxfId="2969" priority="2849">
      <formula>$F17="RO-2"</formula>
    </cfRule>
    <cfRule type="expression" dxfId="2968" priority="2850">
      <formula>$F17="RO-3"</formula>
    </cfRule>
  </conditionalFormatting>
  <conditionalFormatting sqref="E27">
    <cfRule type="expression" dxfId="2967" priority="2841">
      <formula>$F27="Nic"</formula>
    </cfRule>
    <cfRule type="expression" dxfId="2966" priority="2842">
      <formula>$F27="RO-V"</formula>
    </cfRule>
    <cfRule type="expression" dxfId="2965" priority="2843">
      <formula>$F27="RO-Z"</formula>
    </cfRule>
    <cfRule type="expression" dxfId="2964" priority="2844">
      <formula>$F27="RO-1"</formula>
    </cfRule>
    <cfRule type="expression" dxfId="2963" priority="2845">
      <formula>$F27="RO-2"</formula>
    </cfRule>
    <cfRule type="expression" dxfId="2962" priority="2846">
      <formula>$F27="RO-3"</formula>
    </cfRule>
  </conditionalFormatting>
  <conditionalFormatting sqref="E27">
    <cfRule type="expression" dxfId="2961" priority="2837">
      <formula>$F27="RO-Z"</formula>
    </cfRule>
    <cfRule type="expression" dxfId="2960" priority="2838">
      <formula>$F27="RO-1"</formula>
    </cfRule>
    <cfRule type="expression" dxfId="2959" priority="2839">
      <formula>$F27="RO-2"</formula>
    </cfRule>
    <cfRule type="expression" dxfId="2958" priority="2840">
      <formula>$F27="RO-3"</formula>
    </cfRule>
  </conditionalFormatting>
  <conditionalFormatting sqref="E27">
    <cfRule type="expression" dxfId="2957" priority="2825">
      <formula>$F27="Nic"</formula>
    </cfRule>
    <cfRule type="expression" dxfId="2956" priority="2826">
      <formula>$F27="RO-V"</formula>
    </cfRule>
    <cfRule type="expression" dxfId="2955" priority="2827">
      <formula>$F27="RO-Z"</formula>
    </cfRule>
    <cfRule type="expression" dxfId="2954" priority="2828">
      <formula>$F27="RO-1"</formula>
    </cfRule>
    <cfRule type="expression" dxfId="2953" priority="2829">
      <formula>$F27="RO-2"</formula>
    </cfRule>
    <cfRule type="expression" dxfId="2952" priority="2830">
      <formula>$F27="RO-3"</formula>
    </cfRule>
    <cfRule type="expression" dxfId="2951" priority="2831">
      <formula>$F27="Nic"</formula>
    </cfRule>
    <cfRule type="expression" dxfId="2950" priority="2832">
      <formula>$F27="RO-V"</formula>
    </cfRule>
    <cfRule type="expression" dxfId="2949" priority="2833">
      <formula>$F27="RO-Z"</formula>
    </cfRule>
    <cfRule type="expression" dxfId="2948" priority="2834">
      <formula>$F27="RO-1"</formula>
    </cfRule>
    <cfRule type="expression" dxfId="2947" priority="2835">
      <formula>$F27="RO-2"</formula>
    </cfRule>
    <cfRule type="expression" dxfId="2946" priority="2836">
      <formula>$F27="RO-3"</formula>
    </cfRule>
  </conditionalFormatting>
  <conditionalFormatting sqref="E27">
    <cfRule type="expression" dxfId="2945" priority="2817">
      <formula>$F27="RO-Z"</formula>
    </cfRule>
    <cfRule type="expression" dxfId="2944" priority="2818">
      <formula>$F27="RO-1"</formula>
    </cfRule>
    <cfRule type="expression" dxfId="2943" priority="2819">
      <formula>$F27="RO-2"</formula>
    </cfRule>
    <cfRule type="expression" dxfId="2942" priority="2820">
      <formula>$F27="RO-3"</formula>
    </cfRule>
    <cfRule type="expression" dxfId="2941" priority="2821">
      <formula>$F27="RO-Z"</formula>
    </cfRule>
    <cfRule type="expression" dxfId="2940" priority="2822">
      <formula>$F27="RO-1"</formula>
    </cfRule>
    <cfRule type="expression" dxfId="2939" priority="2823">
      <formula>$F27="RO-2"</formula>
    </cfRule>
    <cfRule type="expression" dxfId="2938" priority="2824">
      <formula>$F27="RO-3"</formula>
    </cfRule>
  </conditionalFormatting>
  <conditionalFormatting sqref="B27:E27">
    <cfRule type="expression" dxfId="2937" priority="2811">
      <formula>$F27="Nic"</formula>
    </cfRule>
    <cfRule type="expression" dxfId="2936" priority="2812">
      <formula>$F27="RO-V"</formula>
    </cfRule>
    <cfRule type="expression" dxfId="2935" priority="2813">
      <formula>$F27="RO-Z"</formula>
    </cfRule>
    <cfRule type="expression" dxfId="2934" priority="2814">
      <formula>$F27="RO-1"</formula>
    </cfRule>
    <cfRule type="expression" dxfId="2933" priority="2815">
      <formula>$F27="RO-2"</formula>
    </cfRule>
    <cfRule type="expression" dxfId="2932" priority="2816">
      <formula>$F27="RO-3"</formula>
    </cfRule>
  </conditionalFormatting>
  <conditionalFormatting sqref="B27:E27">
    <cfRule type="expression" dxfId="2931" priority="2807">
      <formula>$F27="RO-Z"</formula>
    </cfRule>
    <cfRule type="expression" dxfId="2930" priority="2808">
      <formula>$F27="RO-1"</formula>
    </cfRule>
    <cfRule type="expression" dxfId="2929" priority="2809">
      <formula>$F27="RO-2"</formula>
    </cfRule>
    <cfRule type="expression" dxfId="2928" priority="2810">
      <formula>$F27="RO-3"</formula>
    </cfRule>
  </conditionalFormatting>
  <conditionalFormatting sqref="E26">
    <cfRule type="expression" dxfId="2927" priority="2801">
      <formula>$F26="Nic"</formula>
    </cfRule>
    <cfRule type="expression" dxfId="2926" priority="2802">
      <formula>$F26="RO-V"</formula>
    </cfRule>
    <cfRule type="expression" dxfId="2925" priority="2803">
      <formula>$F26="RO-Z"</formula>
    </cfRule>
    <cfRule type="expression" dxfId="2924" priority="2804">
      <formula>$F26="RO-1"</formula>
    </cfRule>
    <cfRule type="expression" dxfId="2923" priority="2805">
      <formula>$F26="RO-2"</formula>
    </cfRule>
    <cfRule type="expression" dxfId="2922" priority="2806">
      <formula>$F26="RO-3"</formula>
    </cfRule>
  </conditionalFormatting>
  <conditionalFormatting sqref="E26">
    <cfRule type="expression" dxfId="2921" priority="2797">
      <formula>$F26="RO-Z"</formula>
    </cfRule>
    <cfRule type="expression" dxfId="2920" priority="2798">
      <formula>$F26="RO-1"</formula>
    </cfRule>
    <cfRule type="expression" dxfId="2919" priority="2799">
      <formula>$F26="RO-2"</formula>
    </cfRule>
    <cfRule type="expression" dxfId="2918" priority="2800">
      <formula>$F26="RO-3"</formula>
    </cfRule>
  </conditionalFormatting>
  <conditionalFormatting sqref="E26">
    <cfRule type="expression" dxfId="2917" priority="2785">
      <formula>$F26="Nic"</formula>
    </cfRule>
    <cfRule type="expression" dxfId="2916" priority="2786">
      <formula>$F26="RO-V"</formula>
    </cfRule>
    <cfRule type="expression" dxfId="2915" priority="2787">
      <formula>$F26="RO-Z"</formula>
    </cfRule>
    <cfRule type="expression" dxfId="2914" priority="2788">
      <formula>$F26="RO-1"</formula>
    </cfRule>
    <cfRule type="expression" dxfId="2913" priority="2789">
      <formula>$F26="RO-2"</formula>
    </cfRule>
    <cfRule type="expression" dxfId="2912" priority="2790">
      <formula>$F26="RO-3"</formula>
    </cfRule>
    <cfRule type="expression" dxfId="2911" priority="2791">
      <formula>$F26="Nic"</formula>
    </cfRule>
    <cfRule type="expression" dxfId="2910" priority="2792">
      <formula>$F26="RO-V"</formula>
    </cfRule>
    <cfRule type="expression" dxfId="2909" priority="2793">
      <formula>$F26="RO-Z"</formula>
    </cfRule>
    <cfRule type="expression" dxfId="2908" priority="2794">
      <formula>$F26="RO-1"</formula>
    </cfRule>
    <cfRule type="expression" dxfId="2907" priority="2795">
      <formula>$F26="RO-2"</formula>
    </cfRule>
    <cfRule type="expression" dxfId="2906" priority="2796">
      <formula>$F26="RO-3"</formula>
    </cfRule>
  </conditionalFormatting>
  <conditionalFormatting sqref="E26">
    <cfRule type="expression" dxfId="2905" priority="2777">
      <formula>$F26="RO-Z"</formula>
    </cfRule>
    <cfRule type="expression" dxfId="2904" priority="2778">
      <formula>$F26="RO-1"</formula>
    </cfRule>
    <cfRule type="expression" dxfId="2903" priority="2779">
      <formula>$F26="RO-2"</formula>
    </cfRule>
    <cfRule type="expression" dxfId="2902" priority="2780">
      <formula>$F26="RO-3"</formula>
    </cfRule>
    <cfRule type="expression" dxfId="2901" priority="2781">
      <formula>$F26="RO-Z"</formula>
    </cfRule>
    <cfRule type="expression" dxfId="2900" priority="2782">
      <formula>$F26="RO-1"</formula>
    </cfRule>
    <cfRule type="expression" dxfId="2899" priority="2783">
      <formula>$F26="RO-2"</formula>
    </cfRule>
    <cfRule type="expression" dxfId="2898" priority="2784">
      <formula>$F26="RO-3"</formula>
    </cfRule>
  </conditionalFormatting>
  <conditionalFormatting sqref="B26:E26">
    <cfRule type="expression" dxfId="2897" priority="2771">
      <formula>$F26="Nic"</formula>
    </cfRule>
    <cfRule type="expression" dxfId="2896" priority="2772">
      <formula>$F26="RO-V"</formula>
    </cfRule>
    <cfRule type="expression" dxfId="2895" priority="2773">
      <formula>$F26="RO-Z"</formula>
    </cfRule>
    <cfRule type="expression" dxfId="2894" priority="2774">
      <formula>$F26="RO-1"</formula>
    </cfRule>
    <cfRule type="expression" dxfId="2893" priority="2775">
      <formula>$F26="RO-2"</formula>
    </cfRule>
    <cfRule type="expression" dxfId="2892" priority="2776">
      <formula>$F26="RO-3"</formula>
    </cfRule>
  </conditionalFormatting>
  <conditionalFormatting sqref="B26:E26">
    <cfRule type="expression" dxfId="2891" priority="2767">
      <formula>$F26="RO-Z"</formula>
    </cfRule>
    <cfRule type="expression" dxfId="2890" priority="2768">
      <formula>$F26="RO-1"</formula>
    </cfRule>
    <cfRule type="expression" dxfId="2889" priority="2769">
      <formula>$F26="RO-2"</formula>
    </cfRule>
    <cfRule type="expression" dxfId="2888" priority="2770">
      <formula>$F26="RO-3"</formula>
    </cfRule>
  </conditionalFormatting>
  <conditionalFormatting sqref="B67:E106">
    <cfRule type="expression" dxfId="2887" priority="2761">
      <formula>$F67="Nic"</formula>
    </cfRule>
    <cfRule type="expression" dxfId="2886" priority="2762">
      <formula>$F67="RO-V"</formula>
    </cfRule>
    <cfRule type="expression" dxfId="2885" priority="2763">
      <formula>$F67="RO-Z"</formula>
    </cfRule>
    <cfRule type="expression" dxfId="2884" priority="2764">
      <formula>$F67="RO-1"</formula>
    </cfRule>
    <cfRule type="expression" dxfId="2883" priority="2765">
      <formula>$F67="RO-2"</formula>
    </cfRule>
    <cfRule type="expression" dxfId="2882" priority="2766">
      <formula>$F67="RO-3"</formula>
    </cfRule>
  </conditionalFormatting>
  <conditionalFormatting sqref="B68:E106">
    <cfRule type="expression" dxfId="2881" priority="2757">
      <formula>$F68="RO-Z"</formula>
    </cfRule>
    <cfRule type="expression" dxfId="2880" priority="2758">
      <formula>$F68="RO-1"</formula>
    </cfRule>
    <cfRule type="expression" dxfId="2879" priority="2759">
      <formula>$F68="RO-2"</formula>
    </cfRule>
    <cfRule type="expression" dxfId="2878" priority="2760">
      <formula>$F68="RO-3"</formula>
    </cfRule>
  </conditionalFormatting>
  <conditionalFormatting sqref="E75 B67:E74 B75:C86">
    <cfRule type="expression" dxfId="2877" priority="2751">
      <formula>$F67="Nic"</formula>
    </cfRule>
    <cfRule type="expression" dxfId="2876" priority="2752">
      <formula>$F67="RO-V"</formula>
    </cfRule>
    <cfRule type="expression" dxfId="2875" priority="2753">
      <formula>$F67="RO-Z"</formula>
    </cfRule>
    <cfRule type="expression" dxfId="2874" priority="2754">
      <formula>$F67="RO-1"</formula>
    </cfRule>
    <cfRule type="expression" dxfId="2873" priority="2755">
      <formula>$F67="RO-2"</formula>
    </cfRule>
    <cfRule type="expression" dxfId="2872" priority="2756">
      <formula>$F67="RO-3"</formula>
    </cfRule>
  </conditionalFormatting>
  <conditionalFormatting sqref="B67:E81 B82:C86">
    <cfRule type="expression" dxfId="2871" priority="2745">
      <formula>$F67="Nic"</formula>
    </cfRule>
    <cfRule type="expression" dxfId="2870" priority="2746">
      <formula>$F67="RO-V"</formula>
    </cfRule>
    <cfRule type="expression" dxfId="2869" priority="2747">
      <formula>$F67="RO-Z"</formula>
    </cfRule>
    <cfRule type="expression" dxfId="2868" priority="2748">
      <formula>$F67="RO-1"</formula>
    </cfRule>
    <cfRule type="expression" dxfId="2867" priority="2749">
      <formula>$F67="RO-2"</formula>
    </cfRule>
    <cfRule type="expression" dxfId="2866" priority="2750">
      <formula>$F67="RO-3"</formula>
    </cfRule>
  </conditionalFormatting>
  <conditionalFormatting sqref="E75 B68:E74 B75:C86">
    <cfRule type="expression" dxfId="2865" priority="2741">
      <formula>$F68="RO-Z"</formula>
    </cfRule>
    <cfRule type="expression" dxfId="2864" priority="2742">
      <formula>$F68="RO-1"</formula>
    </cfRule>
    <cfRule type="expression" dxfId="2863" priority="2743">
      <formula>$F68="RO-2"</formula>
    </cfRule>
    <cfRule type="expression" dxfId="2862" priority="2744">
      <formula>$F68="RO-3"</formula>
    </cfRule>
  </conditionalFormatting>
  <conditionalFormatting sqref="E75 B67:E74 B75:C86">
    <cfRule type="expression" dxfId="2861" priority="2729">
      <formula>$F67="Nic"</formula>
    </cfRule>
    <cfRule type="expression" dxfId="2860" priority="2730">
      <formula>$F67="RO-V"</formula>
    </cfRule>
    <cfRule type="expression" dxfId="2859" priority="2731">
      <formula>$F67="RO-Z"</formula>
    </cfRule>
    <cfRule type="expression" dxfId="2858" priority="2732">
      <formula>$F67="RO-1"</formula>
    </cfRule>
    <cfRule type="expression" dxfId="2857" priority="2733">
      <formula>$F67="RO-2"</formula>
    </cfRule>
    <cfRule type="expression" dxfId="2856" priority="2734">
      <formula>$F67="RO-3"</formula>
    </cfRule>
    <cfRule type="expression" dxfId="2855" priority="2735">
      <formula>$F67="Nic"</formula>
    </cfRule>
    <cfRule type="expression" dxfId="2854" priority="2736">
      <formula>$F67="RO-V"</formula>
    </cfRule>
    <cfRule type="expression" dxfId="2853" priority="2737">
      <formula>$F67="RO-Z"</formula>
    </cfRule>
    <cfRule type="expression" dxfId="2852" priority="2738">
      <formula>$F67="RO-1"</formula>
    </cfRule>
    <cfRule type="expression" dxfId="2851" priority="2739">
      <formula>$F67="RO-2"</formula>
    </cfRule>
    <cfRule type="expression" dxfId="2850" priority="2740">
      <formula>$F67="RO-3"</formula>
    </cfRule>
  </conditionalFormatting>
  <conditionalFormatting sqref="B67:E81 B82:C86">
    <cfRule type="expression" dxfId="2849" priority="2717">
      <formula>$F67="Nic"</formula>
    </cfRule>
    <cfRule type="expression" dxfId="2848" priority="2718">
      <formula>$F67="RO-V"</formula>
    </cfRule>
    <cfRule type="expression" dxfId="2847" priority="2719">
      <formula>$F67="RO-Z"</formula>
    </cfRule>
    <cfRule type="expression" dxfId="2846" priority="2720">
      <formula>$F67="RO-1"</formula>
    </cfRule>
    <cfRule type="expression" dxfId="2845" priority="2721">
      <formula>$F67="RO-2"</formula>
    </cfRule>
    <cfRule type="expression" dxfId="2844" priority="2722">
      <formula>$F67="RO-3"</formula>
    </cfRule>
    <cfRule type="expression" dxfId="2843" priority="2723">
      <formula>$F67="Nic"</formula>
    </cfRule>
    <cfRule type="expression" dxfId="2842" priority="2724">
      <formula>$F67="RO-V"</formula>
    </cfRule>
    <cfRule type="expression" dxfId="2841" priority="2725">
      <formula>$F67="RO-Z"</formula>
    </cfRule>
    <cfRule type="expression" dxfId="2840" priority="2726">
      <formula>$F67="RO-1"</formula>
    </cfRule>
    <cfRule type="expression" dxfId="2839" priority="2727">
      <formula>$F67="RO-2"</formula>
    </cfRule>
    <cfRule type="expression" dxfId="2838" priority="2728">
      <formula>$F67="RO-3"</formula>
    </cfRule>
  </conditionalFormatting>
  <conditionalFormatting sqref="E75 B68:E74 B75:C86">
    <cfRule type="expression" dxfId="2837" priority="2709">
      <formula>$F68="RO-Z"</formula>
    </cfRule>
    <cfRule type="expression" dxfId="2836" priority="2710">
      <formula>$F68="RO-1"</formula>
    </cfRule>
    <cfRule type="expression" dxfId="2835" priority="2711">
      <formula>$F68="RO-2"</formula>
    </cfRule>
    <cfRule type="expression" dxfId="2834" priority="2712">
      <formula>$F68="RO-3"</formula>
    </cfRule>
    <cfRule type="expression" dxfId="2833" priority="2713">
      <formula>$F68="RO-Z"</formula>
    </cfRule>
    <cfRule type="expression" dxfId="2832" priority="2714">
      <formula>$F68="RO-1"</formula>
    </cfRule>
    <cfRule type="expression" dxfId="2831" priority="2715">
      <formula>$F68="RO-2"</formula>
    </cfRule>
    <cfRule type="expression" dxfId="2830" priority="2716">
      <formula>$F68="RO-3"</formula>
    </cfRule>
  </conditionalFormatting>
  <conditionalFormatting sqref="B68:E81 B82:C86">
    <cfRule type="expression" dxfId="2829" priority="2697">
      <formula>$F68="RO-Z"</formula>
    </cfRule>
    <cfRule type="expression" dxfId="2828" priority="2698">
      <formula>$F68="RO-1"</formula>
    </cfRule>
    <cfRule type="expression" dxfId="2827" priority="2699">
      <formula>$F68="RO-2"</formula>
    </cfRule>
    <cfRule type="expression" dxfId="2826" priority="2700">
      <formula>$F68="RO-3"</formula>
    </cfRule>
    <cfRule type="expression" dxfId="2825" priority="2701">
      <formula>$F68="RO-Z"</formula>
    </cfRule>
    <cfRule type="expression" dxfId="2824" priority="2702">
      <formula>$F68="RO-1"</formula>
    </cfRule>
    <cfRule type="expression" dxfId="2823" priority="2703">
      <formula>$F68="RO-2"</formula>
    </cfRule>
    <cfRule type="expression" dxfId="2822" priority="2704">
      <formula>$F68="RO-3"</formula>
    </cfRule>
    <cfRule type="expression" dxfId="2821" priority="2705">
      <formula>$F68="RO-Z"</formula>
    </cfRule>
    <cfRule type="expression" dxfId="2820" priority="2706">
      <formula>$F68="RO-1"</formula>
    </cfRule>
    <cfRule type="expression" dxfId="2819" priority="2707">
      <formula>$F68="RO-2"</formula>
    </cfRule>
    <cfRule type="expression" dxfId="2818" priority="2708">
      <formula>$F68="RO-3"</formula>
    </cfRule>
  </conditionalFormatting>
  <conditionalFormatting sqref="B83:E83">
    <cfRule type="expression" dxfId="2817" priority="2691">
      <formula>$F83="Nic"</formula>
    </cfRule>
    <cfRule type="expression" dxfId="2816" priority="2692">
      <formula>$F83="RO-V"</formula>
    </cfRule>
    <cfRule type="expression" dxfId="2815" priority="2693">
      <formula>$F83="RO-Z"</formula>
    </cfRule>
    <cfRule type="expression" dxfId="2814" priority="2694">
      <formula>$F83="RO-1"</formula>
    </cfRule>
    <cfRule type="expression" dxfId="2813" priority="2695">
      <formula>$F83="RO-2"</formula>
    </cfRule>
    <cfRule type="expression" dxfId="2812" priority="2696">
      <formula>$F83="RO-3"</formula>
    </cfRule>
  </conditionalFormatting>
  <conditionalFormatting sqref="B83:E83">
    <cfRule type="expression" dxfId="2811" priority="2685">
      <formula>$F83="Nic"</formula>
    </cfRule>
    <cfRule type="expression" dxfId="2810" priority="2686">
      <formula>$F83="RO-V"</formula>
    </cfRule>
    <cfRule type="expression" dxfId="2809" priority="2687">
      <formula>$F83="RO-Z"</formula>
    </cfRule>
    <cfRule type="expression" dxfId="2808" priority="2688">
      <formula>$F83="RO-1"</formula>
    </cfRule>
    <cfRule type="expression" dxfId="2807" priority="2689">
      <formula>$F83="RO-2"</formula>
    </cfRule>
    <cfRule type="expression" dxfId="2806" priority="2690">
      <formula>$F83="RO-3"</formula>
    </cfRule>
  </conditionalFormatting>
  <conditionalFormatting sqref="B83:E83">
    <cfRule type="expression" dxfId="2805" priority="2681">
      <formula>$F83="RO-Z"</formula>
    </cfRule>
    <cfRule type="expression" dxfId="2804" priority="2682">
      <formula>$F83="RO-1"</formula>
    </cfRule>
    <cfRule type="expression" dxfId="2803" priority="2683">
      <formula>$F83="RO-2"</formula>
    </cfRule>
    <cfRule type="expression" dxfId="2802" priority="2684">
      <formula>$F83="RO-3"</formula>
    </cfRule>
  </conditionalFormatting>
  <conditionalFormatting sqref="B83:E83">
    <cfRule type="expression" dxfId="2801" priority="2669">
      <formula>$F83="Nic"</formula>
    </cfRule>
    <cfRule type="expression" dxfId="2800" priority="2670">
      <formula>$F83="RO-V"</formula>
    </cfRule>
    <cfRule type="expression" dxfId="2799" priority="2671">
      <formula>$F83="RO-Z"</formula>
    </cfRule>
    <cfRule type="expression" dxfId="2798" priority="2672">
      <formula>$F83="RO-1"</formula>
    </cfRule>
    <cfRule type="expression" dxfId="2797" priority="2673">
      <formula>$F83="RO-2"</formula>
    </cfRule>
    <cfRule type="expression" dxfId="2796" priority="2674">
      <formula>$F83="RO-3"</formula>
    </cfRule>
    <cfRule type="expression" dxfId="2795" priority="2675">
      <formula>$F83="Nic"</formula>
    </cfRule>
    <cfRule type="expression" dxfId="2794" priority="2676">
      <formula>$F83="RO-V"</formula>
    </cfRule>
    <cfRule type="expression" dxfId="2793" priority="2677">
      <formula>$F83="RO-Z"</formula>
    </cfRule>
    <cfRule type="expression" dxfId="2792" priority="2678">
      <formula>$F83="RO-1"</formula>
    </cfRule>
    <cfRule type="expression" dxfId="2791" priority="2679">
      <formula>$F83="RO-2"</formula>
    </cfRule>
    <cfRule type="expression" dxfId="2790" priority="2680">
      <formula>$F83="RO-3"</formula>
    </cfRule>
  </conditionalFormatting>
  <conditionalFormatting sqref="B83:E83">
    <cfRule type="expression" dxfId="2789" priority="2657">
      <formula>$F83="Nic"</formula>
    </cfRule>
    <cfRule type="expression" dxfId="2788" priority="2658">
      <formula>$F83="RO-V"</formula>
    </cfRule>
    <cfRule type="expression" dxfId="2787" priority="2659">
      <formula>$F83="RO-Z"</formula>
    </cfRule>
    <cfRule type="expression" dxfId="2786" priority="2660">
      <formula>$F83="RO-1"</formula>
    </cfRule>
    <cfRule type="expression" dxfId="2785" priority="2661">
      <formula>$F83="RO-2"</formula>
    </cfRule>
    <cfRule type="expression" dxfId="2784" priority="2662">
      <formula>$F83="RO-3"</formula>
    </cfRule>
    <cfRule type="expression" dxfId="2783" priority="2663">
      <formula>$F83="Nic"</formula>
    </cfRule>
    <cfRule type="expression" dxfId="2782" priority="2664">
      <formula>$F83="RO-V"</formula>
    </cfRule>
    <cfRule type="expression" dxfId="2781" priority="2665">
      <formula>$F83="RO-Z"</formula>
    </cfRule>
    <cfRule type="expression" dxfId="2780" priority="2666">
      <formula>$F83="RO-1"</formula>
    </cfRule>
    <cfRule type="expression" dxfId="2779" priority="2667">
      <formula>$F83="RO-2"</formula>
    </cfRule>
    <cfRule type="expression" dxfId="2778" priority="2668">
      <formula>$F83="RO-3"</formula>
    </cfRule>
  </conditionalFormatting>
  <conditionalFormatting sqref="B83:E83">
    <cfRule type="expression" dxfId="2777" priority="2649">
      <formula>$F83="RO-Z"</formula>
    </cfRule>
    <cfRule type="expression" dxfId="2776" priority="2650">
      <formula>$F83="RO-1"</formula>
    </cfRule>
    <cfRule type="expression" dxfId="2775" priority="2651">
      <formula>$F83="RO-2"</formula>
    </cfRule>
    <cfRule type="expression" dxfId="2774" priority="2652">
      <formula>$F83="RO-3"</formula>
    </cfRule>
    <cfRule type="expression" dxfId="2773" priority="2653">
      <formula>$F83="RO-Z"</formula>
    </cfRule>
    <cfRule type="expression" dxfId="2772" priority="2654">
      <formula>$F83="RO-1"</formula>
    </cfRule>
    <cfRule type="expression" dxfId="2771" priority="2655">
      <formula>$F83="RO-2"</formula>
    </cfRule>
    <cfRule type="expression" dxfId="2770" priority="2656">
      <formula>$F83="RO-3"</formula>
    </cfRule>
  </conditionalFormatting>
  <conditionalFormatting sqref="B83:E83">
    <cfRule type="expression" dxfId="2769" priority="2637">
      <formula>$F83="RO-Z"</formula>
    </cfRule>
    <cfRule type="expression" dxfId="2768" priority="2638">
      <formula>$F83="RO-1"</formula>
    </cfRule>
    <cfRule type="expression" dxfId="2767" priority="2639">
      <formula>$F83="RO-2"</formula>
    </cfRule>
    <cfRule type="expression" dxfId="2766" priority="2640">
      <formula>$F83="RO-3"</formula>
    </cfRule>
    <cfRule type="expression" dxfId="2765" priority="2641">
      <formula>$F83="RO-Z"</formula>
    </cfRule>
    <cfRule type="expression" dxfId="2764" priority="2642">
      <formula>$F83="RO-1"</formula>
    </cfRule>
    <cfRule type="expression" dxfId="2763" priority="2643">
      <formula>$F83="RO-2"</formula>
    </cfRule>
    <cfRule type="expression" dxfId="2762" priority="2644">
      <formula>$F83="RO-3"</formula>
    </cfRule>
    <cfRule type="expression" dxfId="2761" priority="2645">
      <formula>$F83="RO-Z"</formula>
    </cfRule>
    <cfRule type="expression" dxfId="2760" priority="2646">
      <formula>$F83="RO-1"</formula>
    </cfRule>
    <cfRule type="expression" dxfId="2759" priority="2647">
      <formula>$F83="RO-2"</formula>
    </cfRule>
    <cfRule type="expression" dxfId="2758" priority="2648">
      <formula>$F83="RO-3"</formula>
    </cfRule>
  </conditionalFormatting>
  <conditionalFormatting sqref="E95 B87:E94">
    <cfRule type="expression" dxfId="2757" priority="2631">
      <formula>$F87="Nic"</formula>
    </cfRule>
    <cfRule type="expression" dxfId="2756" priority="2632">
      <formula>$F87="RO-V"</formula>
    </cfRule>
    <cfRule type="expression" dxfId="2755" priority="2633">
      <formula>$F87="RO-Z"</formula>
    </cfRule>
    <cfRule type="expression" dxfId="2754" priority="2634">
      <formula>$F87="RO-1"</formula>
    </cfRule>
    <cfRule type="expression" dxfId="2753" priority="2635">
      <formula>$F87="RO-2"</formula>
    </cfRule>
    <cfRule type="expression" dxfId="2752" priority="2636">
      <formula>$F87="RO-3"</formula>
    </cfRule>
  </conditionalFormatting>
  <conditionalFormatting sqref="B87:E101">
    <cfRule type="expression" dxfId="2751" priority="2625">
      <formula>$F87="Nic"</formula>
    </cfRule>
    <cfRule type="expression" dxfId="2750" priority="2626">
      <formula>$F87="RO-V"</formula>
    </cfRule>
    <cfRule type="expression" dxfId="2749" priority="2627">
      <formula>$F87="RO-Z"</formula>
    </cfRule>
    <cfRule type="expression" dxfId="2748" priority="2628">
      <formula>$F87="RO-1"</formula>
    </cfRule>
    <cfRule type="expression" dxfId="2747" priority="2629">
      <formula>$F87="RO-2"</formula>
    </cfRule>
    <cfRule type="expression" dxfId="2746" priority="2630">
      <formula>$F87="RO-3"</formula>
    </cfRule>
  </conditionalFormatting>
  <conditionalFormatting sqref="E95 B88:E94">
    <cfRule type="expression" dxfId="2745" priority="2621">
      <formula>$F88="RO-Z"</formula>
    </cfRule>
    <cfRule type="expression" dxfId="2744" priority="2622">
      <formula>$F88="RO-1"</formula>
    </cfRule>
    <cfRule type="expression" dxfId="2743" priority="2623">
      <formula>$F88="RO-2"</formula>
    </cfRule>
    <cfRule type="expression" dxfId="2742" priority="2624">
      <formula>$F88="RO-3"</formula>
    </cfRule>
  </conditionalFormatting>
  <conditionalFormatting sqref="E95 B87:E94">
    <cfRule type="expression" dxfId="2741" priority="2609">
      <formula>$F87="Nic"</formula>
    </cfRule>
    <cfRule type="expression" dxfId="2740" priority="2610">
      <formula>$F87="RO-V"</formula>
    </cfRule>
    <cfRule type="expression" dxfId="2739" priority="2611">
      <formula>$F87="RO-Z"</formula>
    </cfRule>
    <cfRule type="expression" dxfId="2738" priority="2612">
      <formula>$F87="RO-1"</formula>
    </cfRule>
    <cfRule type="expression" dxfId="2737" priority="2613">
      <formula>$F87="RO-2"</formula>
    </cfRule>
    <cfRule type="expression" dxfId="2736" priority="2614">
      <formula>$F87="RO-3"</formula>
    </cfRule>
    <cfRule type="expression" dxfId="2735" priority="2615">
      <formula>$F87="Nic"</formula>
    </cfRule>
    <cfRule type="expression" dxfId="2734" priority="2616">
      <formula>$F87="RO-V"</formula>
    </cfRule>
    <cfRule type="expression" dxfId="2733" priority="2617">
      <formula>$F87="RO-Z"</formula>
    </cfRule>
    <cfRule type="expression" dxfId="2732" priority="2618">
      <formula>$F87="RO-1"</formula>
    </cfRule>
    <cfRule type="expression" dxfId="2731" priority="2619">
      <formula>$F87="RO-2"</formula>
    </cfRule>
    <cfRule type="expression" dxfId="2730" priority="2620">
      <formula>$F87="RO-3"</formula>
    </cfRule>
  </conditionalFormatting>
  <conditionalFormatting sqref="B87:E101">
    <cfRule type="expression" dxfId="2729" priority="2597">
      <formula>$F87="Nic"</formula>
    </cfRule>
    <cfRule type="expression" dxfId="2728" priority="2598">
      <formula>$F87="RO-V"</formula>
    </cfRule>
    <cfRule type="expression" dxfId="2727" priority="2599">
      <formula>$F87="RO-Z"</formula>
    </cfRule>
    <cfRule type="expression" dxfId="2726" priority="2600">
      <formula>$F87="RO-1"</formula>
    </cfRule>
    <cfRule type="expression" dxfId="2725" priority="2601">
      <formula>$F87="RO-2"</formula>
    </cfRule>
    <cfRule type="expression" dxfId="2724" priority="2602">
      <formula>$F87="RO-3"</formula>
    </cfRule>
    <cfRule type="expression" dxfId="2723" priority="2603">
      <formula>$F87="Nic"</formula>
    </cfRule>
    <cfRule type="expression" dxfId="2722" priority="2604">
      <formula>$F87="RO-V"</formula>
    </cfRule>
    <cfRule type="expression" dxfId="2721" priority="2605">
      <formula>$F87="RO-Z"</formula>
    </cfRule>
    <cfRule type="expression" dxfId="2720" priority="2606">
      <formula>$F87="RO-1"</formula>
    </cfRule>
    <cfRule type="expression" dxfId="2719" priority="2607">
      <formula>$F87="RO-2"</formula>
    </cfRule>
    <cfRule type="expression" dxfId="2718" priority="2608">
      <formula>$F87="RO-3"</formula>
    </cfRule>
  </conditionalFormatting>
  <conditionalFormatting sqref="E95 B88:E94">
    <cfRule type="expression" dxfId="2717" priority="2589">
      <formula>$F88="RO-Z"</formula>
    </cfRule>
    <cfRule type="expression" dxfId="2716" priority="2590">
      <formula>$F88="RO-1"</formula>
    </cfRule>
    <cfRule type="expression" dxfId="2715" priority="2591">
      <formula>$F88="RO-2"</formula>
    </cfRule>
    <cfRule type="expression" dxfId="2714" priority="2592">
      <formula>$F88="RO-3"</formula>
    </cfRule>
    <cfRule type="expression" dxfId="2713" priority="2593">
      <formula>$F88="RO-Z"</formula>
    </cfRule>
    <cfRule type="expression" dxfId="2712" priority="2594">
      <formula>$F88="RO-1"</formula>
    </cfRule>
    <cfRule type="expression" dxfId="2711" priority="2595">
      <formula>$F88="RO-2"</formula>
    </cfRule>
    <cfRule type="expression" dxfId="2710" priority="2596">
      <formula>$F88="RO-3"</formula>
    </cfRule>
  </conditionalFormatting>
  <conditionalFormatting sqref="B88:E101">
    <cfRule type="expression" dxfId="2709" priority="2577">
      <formula>$F88="RO-Z"</formula>
    </cfRule>
    <cfRule type="expression" dxfId="2708" priority="2578">
      <formula>$F88="RO-1"</formula>
    </cfRule>
    <cfRule type="expression" dxfId="2707" priority="2579">
      <formula>$F88="RO-2"</formula>
    </cfRule>
    <cfRule type="expression" dxfId="2706" priority="2580">
      <formula>$F88="RO-3"</formula>
    </cfRule>
    <cfRule type="expression" dxfId="2705" priority="2581">
      <formula>$F88="RO-Z"</formula>
    </cfRule>
    <cfRule type="expression" dxfId="2704" priority="2582">
      <formula>$F88="RO-1"</formula>
    </cfRule>
    <cfRule type="expression" dxfId="2703" priority="2583">
      <formula>$F88="RO-2"</formula>
    </cfRule>
    <cfRule type="expression" dxfId="2702" priority="2584">
      <formula>$F88="RO-3"</formula>
    </cfRule>
    <cfRule type="expression" dxfId="2701" priority="2585">
      <formula>$F88="RO-Z"</formula>
    </cfRule>
    <cfRule type="expression" dxfId="2700" priority="2586">
      <formula>$F88="RO-1"</formula>
    </cfRule>
    <cfRule type="expression" dxfId="2699" priority="2587">
      <formula>$F88="RO-2"</formula>
    </cfRule>
    <cfRule type="expression" dxfId="2698" priority="2588">
      <formula>$F88="RO-3"</formula>
    </cfRule>
  </conditionalFormatting>
  <conditionalFormatting sqref="B103:E103">
    <cfRule type="expression" dxfId="2697" priority="2571">
      <formula>$F103="Nic"</formula>
    </cfRule>
    <cfRule type="expression" dxfId="2696" priority="2572">
      <formula>$F103="RO-V"</formula>
    </cfRule>
    <cfRule type="expression" dxfId="2695" priority="2573">
      <formula>$F103="RO-Z"</formula>
    </cfRule>
    <cfRule type="expression" dxfId="2694" priority="2574">
      <formula>$F103="RO-1"</formula>
    </cfRule>
    <cfRule type="expression" dxfId="2693" priority="2575">
      <formula>$F103="RO-2"</formula>
    </cfRule>
    <cfRule type="expression" dxfId="2692" priority="2576">
      <formula>$F103="RO-3"</formula>
    </cfRule>
  </conditionalFormatting>
  <conditionalFormatting sqref="B103:E103">
    <cfRule type="expression" dxfId="2691" priority="2565">
      <formula>$F103="Nic"</formula>
    </cfRule>
    <cfRule type="expression" dxfId="2690" priority="2566">
      <formula>$F103="RO-V"</formula>
    </cfRule>
    <cfRule type="expression" dxfId="2689" priority="2567">
      <formula>$F103="RO-Z"</formula>
    </cfRule>
    <cfRule type="expression" dxfId="2688" priority="2568">
      <formula>$F103="RO-1"</formula>
    </cfRule>
    <cfRule type="expression" dxfId="2687" priority="2569">
      <formula>$F103="RO-2"</formula>
    </cfRule>
    <cfRule type="expression" dxfId="2686" priority="2570">
      <formula>$F103="RO-3"</formula>
    </cfRule>
  </conditionalFormatting>
  <conditionalFormatting sqref="B103:E103">
    <cfRule type="expression" dxfId="2685" priority="2561">
      <formula>$F103="RO-Z"</formula>
    </cfRule>
    <cfRule type="expression" dxfId="2684" priority="2562">
      <formula>$F103="RO-1"</formula>
    </cfRule>
    <cfRule type="expression" dxfId="2683" priority="2563">
      <formula>$F103="RO-2"</formula>
    </cfRule>
    <cfRule type="expression" dxfId="2682" priority="2564">
      <formula>$F103="RO-3"</formula>
    </cfRule>
  </conditionalFormatting>
  <conditionalFormatting sqref="B103:E103">
    <cfRule type="expression" dxfId="2681" priority="2549">
      <formula>$F103="Nic"</formula>
    </cfRule>
    <cfRule type="expression" dxfId="2680" priority="2550">
      <formula>$F103="RO-V"</formula>
    </cfRule>
    <cfRule type="expression" dxfId="2679" priority="2551">
      <formula>$F103="RO-Z"</formula>
    </cfRule>
    <cfRule type="expression" dxfId="2678" priority="2552">
      <formula>$F103="RO-1"</formula>
    </cfRule>
    <cfRule type="expression" dxfId="2677" priority="2553">
      <formula>$F103="RO-2"</formula>
    </cfRule>
    <cfRule type="expression" dxfId="2676" priority="2554">
      <formula>$F103="RO-3"</formula>
    </cfRule>
    <cfRule type="expression" dxfId="2675" priority="2555">
      <formula>$F103="Nic"</formula>
    </cfRule>
    <cfRule type="expression" dxfId="2674" priority="2556">
      <formula>$F103="RO-V"</formula>
    </cfRule>
    <cfRule type="expression" dxfId="2673" priority="2557">
      <formula>$F103="RO-Z"</formula>
    </cfRule>
    <cfRule type="expression" dxfId="2672" priority="2558">
      <formula>$F103="RO-1"</formula>
    </cfRule>
    <cfRule type="expression" dxfId="2671" priority="2559">
      <formula>$F103="RO-2"</formula>
    </cfRule>
    <cfRule type="expression" dxfId="2670" priority="2560">
      <formula>$F103="RO-3"</formula>
    </cfRule>
  </conditionalFormatting>
  <conditionalFormatting sqref="B103:E103">
    <cfRule type="expression" dxfId="2669" priority="2537">
      <formula>$F103="Nic"</formula>
    </cfRule>
    <cfRule type="expression" dxfId="2668" priority="2538">
      <formula>$F103="RO-V"</formula>
    </cfRule>
    <cfRule type="expression" dxfId="2667" priority="2539">
      <formula>$F103="RO-Z"</formula>
    </cfRule>
    <cfRule type="expression" dxfId="2666" priority="2540">
      <formula>$F103="RO-1"</formula>
    </cfRule>
    <cfRule type="expression" dxfId="2665" priority="2541">
      <formula>$F103="RO-2"</formula>
    </cfRule>
    <cfRule type="expression" dxfId="2664" priority="2542">
      <formula>$F103="RO-3"</formula>
    </cfRule>
    <cfRule type="expression" dxfId="2663" priority="2543">
      <formula>$F103="Nic"</formula>
    </cfRule>
    <cfRule type="expression" dxfId="2662" priority="2544">
      <formula>$F103="RO-V"</formula>
    </cfRule>
    <cfRule type="expression" dxfId="2661" priority="2545">
      <formula>$F103="RO-Z"</formula>
    </cfRule>
    <cfRule type="expression" dxfId="2660" priority="2546">
      <formula>$F103="RO-1"</formula>
    </cfRule>
    <cfRule type="expression" dxfId="2659" priority="2547">
      <formula>$F103="RO-2"</formula>
    </cfRule>
    <cfRule type="expression" dxfId="2658" priority="2548">
      <formula>$F103="RO-3"</formula>
    </cfRule>
  </conditionalFormatting>
  <conditionalFormatting sqref="B103:E103">
    <cfRule type="expression" dxfId="2657" priority="2529">
      <formula>$F103="RO-Z"</formula>
    </cfRule>
    <cfRule type="expression" dxfId="2656" priority="2530">
      <formula>$F103="RO-1"</formula>
    </cfRule>
    <cfRule type="expression" dxfId="2655" priority="2531">
      <formula>$F103="RO-2"</formula>
    </cfRule>
    <cfRule type="expression" dxfId="2654" priority="2532">
      <formula>$F103="RO-3"</formula>
    </cfRule>
    <cfRule type="expression" dxfId="2653" priority="2533">
      <formula>$F103="RO-Z"</formula>
    </cfRule>
    <cfRule type="expression" dxfId="2652" priority="2534">
      <formula>$F103="RO-1"</formula>
    </cfRule>
    <cfRule type="expression" dxfId="2651" priority="2535">
      <formula>$F103="RO-2"</formula>
    </cfRule>
    <cfRule type="expression" dxfId="2650" priority="2536">
      <formula>$F103="RO-3"</formula>
    </cfRule>
  </conditionalFormatting>
  <conditionalFormatting sqref="B103:E103">
    <cfRule type="expression" dxfId="2649" priority="2517">
      <formula>$F103="RO-Z"</formula>
    </cfRule>
    <cfRule type="expression" dxfId="2648" priority="2518">
      <formula>$F103="RO-1"</formula>
    </cfRule>
    <cfRule type="expression" dxfId="2647" priority="2519">
      <formula>$F103="RO-2"</formula>
    </cfRule>
    <cfRule type="expression" dxfId="2646" priority="2520">
      <formula>$F103="RO-3"</formula>
    </cfRule>
    <cfRule type="expression" dxfId="2645" priority="2521">
      <formula>$F103="RO-Z"</formula>
    </cfRule>
    <cfRule type="expression" dxfId="2644" priority="2522">
      <formula>$F103="RO-1"</formula>
    </cfRule>
    <cfRule type="expression" dxfId="2643" priority="2523">
      <formula>$F103="RO-2"</formula>
    </cfRule>
    <cfRule type="expression" dxfId="2642" priority="2524">
      <formula>$F103="RO-3"</formula>
    </cfRule>
    <cfRule type="expression" dxfId="2641" priority="2525">
      <formula>$F103="RO-Z"</formula>
    </cfRule>
    <cfRule type="expression" dxfId="2640" priority="2526">
      <formula>$F103="RO-1"</formula>
    </cfRule>
    <cfRule type="expression" dxfId="2639" priority="2527">
      <formula>$F103="RO-2"</formula>
    </cfRule>
    <cfRule type="expression" dxfId="2638" priority="2528">
      <formula>$F103="RO-3"</formula>
    </cfRule>
  </conditionalFormatting>
  <conditionalFormatting sqref="B107:E115">
    <cfRule type="expression" dxfId="2637" priority="2511">
      <formula>$F107="Nic"</formula>
    </cfRule>
    <cfRule type="expression" dxfId="2636" priority="2512">
      <formula>$F107="RO-V"</formula>
    </cfRule>
    <cfRule type="expression" dxfId="2635" priority="2513">
      <formula>$F107="RO-Z"</formula>
    </cfRule>
    <cfRule type="expression" dxfId="2634" priority="2514">
      <formula>$F107="RO-1"</formula>
    </cfRule>
    <cfRule type="expression" dxfId="2633" priority="2515">
      <formula>$F107="RO-2"</formula>
    </cfRule>
    <cfRule type="expression" dxfId="2632" priority="2516">
      <formula>$F107="RO-3"</formula>
    </cfRule>
  </conditionalFormatting>
  <conditionalFormatting sqref="B107:E115">
    <cfRule type="expression" dxfId="2631" priority="2507">
      <formula>$F107="RO-Z"</formula>
    </cfRule>
    <cfRule type="expression" dxfId="2630" priority="2508">
      <formula>$F107="RO-1"</formula>
    </cfRule>
    <cfRule type="expression" dxfId="2629" priority="2509">
      <formula>$F107="RO-2"</formula>
    </cfRule>
    <cfRule type="expression" dxfId="2628" priority="2510">
      <formula>$F107="RO-3"</formula>
    </cfRule>
  </conditionalFormatting>
  <conditionalFormatting sqref="B67:E75 B76:C86">
    <cfRule type="expression" dxfId="2627" priority="2501">
      <formula>$F67="Nic"</formula>
    </cfRule>
    <cfRule type="expression" dxfId="2626" priority="2502">
      <formula>$F67="RO-V"</formula>
    </cfRule>
    <cfRule type="expression" dxfId="2625" priority="2503">
      <formula>$F67="RO-Z"</formula>
    </cfRule>
    <cfRule type="expression" dxfId="2624" priority="2504">
      <formula>$F67="RO-1"</formula>
    </cfRule>
    <cfRule type="expression" dxfId="2623" priority="2505">
      <formula>$F67="RO-2"</formula>
    </cfRule>
    <cfRule type="expression" dxfId="2622" priority="2506">
      <formula>$F67="RO-3"</formula>
    </cfRule>
  </conditionalFormatting>
  <conditionalFormatting sqref="B67:E75 B76:C86">
    <cfRule type="expression" dxfId="2621" priority="2497">
      <formula>$F67="RO-Z"</formula>
    </cfRule>
    <cfRule type="expression" dxfId="2620" priority="2498">
      <formula>$F67="RO-1"</formula>
    </cfRule>
    <cfRule type="expression" dxfId="2619" priority="2499">
      <formula>$F67="RO-2"</formula>
    </cfRule>
    <cfRule type="expression" dxfId="2618" priority="2500">
      <formula>$F67="RO-3"</formula>
    </cfRule>
  </conditionalFormatting>
  <conditionalFormatting sqref="E77">
    <cfRule type="expression" dxfId="2617" priority="2491">
      <formula>$F77="Nic"</formula>
    </cfRule>
    <cfRule type="expression" dxfId="2616" priority="2492">
      <formula>$F77="RO-V"</formula>
    </cfRule>
    <cfRule type="expression" dxfId="2615" priority="2493">
      <formula>$F77="RO-Z"</formula>
    </cfRule>
    <cfRule type="expression" dxfId="2614" priority="2494">
      <formula>$F77="RO-1"</formula>
    </cfRule>
    <cfRule type="expression" dxfId="2613" priority="2495">
      <formula>$F77="RO-2"</formula>
    </cfRule>
    <cfRule type="expression" dxfId="2612" priority="2496">
      <formula>$F77="RO-3"</formula>
    </cfRule>
  </conditionalFormatting>
  <conditionalFormatting sqref="E77">
    <cfRule type="expression" dxfId="2611" priority="2487">
      <formula>$F77="RO-Z"</formula>
    </cfRule>
    <cfRule type="expression" dxfId="2610" priority="2488">
      <formula>$F77="RO-1"</formula>
    </cfRule>
    <cfRule type="expression" dxfId="2609" priority="2489">
      <formula>$F77="RO-2"</formula>
    </cfRule>
    <cfRule type="expression" dxfId="2608" priority="2490">
      <formula>$F77="RO-3"</formula>
    </cfRule>
  </conditionalFormatting>
  <conditionalFormatting sqref="E77">
    <cfRule type="expression" dxfId="2607" priority="2475">
      <formula>$F77="Nic"</formula>
    </cfRule>
    <cfRule type="expression" dxfId="2606" priority="2476">
      <formula>$F77="RO-V"</formula>
    </cfRule>
    <cfRule type="expression" dxfId="2605" priority="2477">
      <formula>$F77="RO-Z"</formula>
    </cfRule>
    <cfRule type="expression" dxfId="2604" priority="2478">
      <formula>$F77="RO-1"</formula>
    </cfRule>
    <cfRule type="expression" dxfId="2603" priority="2479">
      <formula>$F77="RO-2"</formula>
    </cfRule>
    <cfRule type="expression" dxfId="2602" priority="2480">
      <formula>$F77="RO-3"</formula>
    </cfRule>
    <cfRule type="expression" dxfId="2601" priority="2481">
      <formula>$F77="Nic"</formula>
    </cfRule>
    <cfRule type="expression" dxfId="2600" priority="2482">
      <formula>$F77="RO-V"</formula>
    </cfRule>
    <cfRule type="expression" dxfId="2599" priority="2483">
      <formula>$F77="RO-Z"</formula>
    </cfRule>
    <cfRule type="expression" dxfId="2598" priority="2484">
      <formula>$F77="RO-1"</formula>
    </cfRule>
    <cfRule type="expression" dxfId="2597" priority="2485">
      <formula>$F77="RO-2"</formula>
    </cfRule>
    <cfRule type="expression" dxfId="2596" priority="2486">
      <formula>$F77="RO-3"</formula>
    </cfRule>
  </conditionalFormatting>
  <conditionalFormatting sqref="E77">
    <cfRule type="expression" dxfId="2595" priority="2467">
      <formula>$F77="RO-Z"</formula>
    </cfRule>
    <cfRule type="expression" dxfId="2594" priority="2468">
      <formula>$F77="RO-1"</formula>
    </cfRule>
    <cfRule type="expression" dxfId="2593" priority="2469">
      <formula>$F77="RO-2"</formula>
    </cfRule>
    <cfRule type="expression" dxfId="2592" priority="2470">
      <formula>$F77="RO-3"</formula>
    </cfRule>
    <cfRule type="expression" dxfId="2591" priority="2471">
      <formula>$F77="RO-Z"</formula>
    </cfRule>
    <cfRule type="expression" dxfId="2590" priority="2472">
      <formula>$F77="RO-1"</formula>
    </cfRule>
    <cfRule type="expression" dxfId="2589" priority="2473">
      <formula>$F77="RO-2"</formula>
    </cfRule>
    <cfRule type="expression" dxfId="2588" priority="2474">
      <formula>$F77="RO-3"</formula>
    </cfRule>
  </conditionalFormatting>
  <conditionalFormatting sqref="B77:E77">
    <cfRule type="expression" dxfId="2587" priority="2461">
      <formula>$F77="Nic"</formula>
    </cfRule>
    <cfRule type="expression" dxfId="2586" priority="2462">
      <formula>$F77="RO-V"</formula>
    </cfRule>
    <cfRule type="expression" dxfId="2585" priority="2463">
      <formula>$F77="RO-Z"</formula>
    </cfRule>
    <cfRule type="expression" dxfId="2584" priority="2464">
      <formula>$F77="RO-1"</formula>
    </cfRule>
    <cfRule type="expression" dxfId="2583" priority="2465">
      <formula>$F77="RO-2"</formula>
    </cfRule>
    <cfRule type="expression" dxfId="2582" priority="2466">
      <formula>$F77="RO-3"</formula>
    </cfRule>
  </conditionalFormatting>
  <conditionalFormatting sqref="B77:E77">
    <cfRule type="expression" dxfId="2581" priority="2457">
      <formula>$F77="RO-Z"</formula>
    </cfRule>
    <cfRule type="expression" dxfId="2580" priority="2458">
      <formula>$F77="RO-1"</formula>
    </cfRule>
    <cfRule type="expression" dxfId="2579" priority="2459">
      <formula>$F77="RO-2"</formula>
    </cfRule>
    <cfRule type="expression" dxfId="2578" priority="2460">
      <formula>$F77="RO-3"</formula>
    </cfRule>
  </conditionalFormatting>
  <conditionalFormatting sqref="E76">
    <cfRule type="expression" dxfId="2577" priority="2451">
      <formula>$F76="Nic"</formula>
    </cfRule>
    <cfRule type="expression" dxfId="2576" priority="2452">
      <formula>$F76="RO-V"</formula>
    </cfRule>
    <cfRule type="expression" dxfId="2575" priority="2453">
      <formula>$F76="RO-Z"</formula>
    </cfRule>
    <cfRule type="expression" dxfId="2574" priority="2454">
      <formula>$F76="RO-1"</formula>
    </cfRule>
    <cfRule type="expression" dxfId="2573" priority="2455">
      <formula>$F76="RO-2"</formula>
    </cfRule>
    <cfRule type="expression" dxfId="2572" priority="2456">
      <formula>$F76="RO-3"</formula>
    </cfRule>
  </conditionalFormatting>
  <conditionalFormatting sqref="E76">
    <cfRule type="expression" dxfId="2571" priority="2447">
      <formula>$F76="RO-Z"</formula>
    </cfRule>
    <cfRule type="expression" dxfId="2570" priority="2448">
      <formula>$F76="RO-1"</formula>
    </cfRule>
    <cfRule type="expression" dxfId="2569" priority="2449">
      <formula>$F76="RO-2"</formula>
    </cfRule>
    <cfRule type="expression" dxfId="2568" priority="2450">
      <formula>$F76="RO-3"</formula>
    </cfRule>
  </conditionalFormatting>
  <conditionalFormatting sqref="E76">
    <cfRule type="expression" dxfId="2567" priority="2435">
      <formula>$F76="Nic"</formula>
    </cfRule>
    <cfRule type="expression" dxfId="2566" priority="2436">
      <formula>$F76="RO-V"</formula>
    </cfRule>
    <cfRule type="expression" dxfId="2565" priority="2437">
      <formula>$F76="RO-Z"</formula>
    </cfRule>
    <cfRule type="expression" dxfId="2564" priority="2438">
      <formula>$F76="RO-1"</formula>
    </cfRule>
    <cfRule type="expression" dxfId="2563" priority="2439">
      <formula>$F76="RO-2"</formula>
    </cfRule>
    <cfRule type="expression" dxfId="2562" priority="2440">
      <formula>$F76="RO-3"</formula>
    </cfRule>
    <cfRule type="expression" dxfId="2561" priority="2441">
      <formula>$F76="Nic"</formula>
    </cfRule>
    <cfRule type="expression" dxfId="2560" priority="2442">
      <formula>$F76="RO-V"</formula>
    </cfRule>
    <cfRule type="expression" dxfId="2559" priority="2443">
      <formula>$F76="RO-Z"</formula>
    </cfRule>
    <cfRule type="expression" dxfId="2558" priority="2444">
      <formula>$F76="RO-1"</formula>
    </cfRule>
    <cfRule type="expression" dxfId="2557" priority="2445">
      <formula>$F76="RO-2"</formula>
    </cfRule>
    <cfRule type="expression" dxfId="2556" priority="2446">
      <formula>$F76="RO-3"</formula>
    </cfRule>
  </conditionalFormatting>
  <conditionalFormatting sqref="E76">
    <cfRule type="expression" dxfId="2555" priority="2427">
      <formula>$F76="RO-Z"</formula>
    </cfRule>
    <cfRule type="expression" dxfId="2554" priority="2428">
      <formula>$F76="RO-1"</formula>
    </cfRule>
    <cfRule type="expression" dxfId="2553" priority="2429">
      <formula>$F76="RO-2"</formula>
    </cfRule>
    <cfRule type="expression" dxfId="2552" priority="2430">
      <formula>$F76="RO-3"</formula>
    </cfRule>
    <cfRule type="expression" dxfId="2551" priority="2431">
      <formula>$F76="RO-Z"</formula>
    </cfRule>
    <cfRule type="expression" dxfId="2550" priority="2432">
      <formula>$F76="RO-1"</formula>
    </cfRule>
    <cfRule type="expression" dxfId="2549" priority="2433">
      <formula>$F76="RO-2"</formula>
    </cfRule>
    <cfRule type="expression" dxfId="2548" priority="2434">
      <formula>$F76="RO-3"</formula>
    </cfRule>
  </conditionalFormatting>
  <conditionalFormatting sqref="B76:E76">
    <cfRule type="expression" dxfId="2547" priority="2421">
      <formula>$F76="Nic"</formula>
    </cfRule>
    <cfRule type="expression" dxfId="2546" priority="2422">
      <formula>$F76="RO-V"</formula>
    </cfRule>
    <cfRule type="expression" dxfId="2545" priority="2423">
      <formula>$F76="RO-Z"</formula>
    </cfRule>
    <cfRule type="expression" dxfId="2544" priority="2424">
      <formula>$F76="RO-1"</formula>
    </cfRule>
    <cfRule type="expression" dxfId="2543" priority="2425">
      <formula>$F76="RO-2"</formula>
    </cfRule>
    <cfRule type="expression" dxfId="2542" priority="2426">
      <formula>$F76="RO-3"</formula>
    </cfRule>
  </conditionalFormatting>
  <conditionalFormatting sqref="B76:E76">
    <cfRule type="expression" dxfId="2541" priority="2417">
      <formula>$F76="RO-Z"</formula>
    </cfRule>
    <cfRule type="expression" dxfId="2540" priority="2418">
      <formula>$F76="RO-1"</formula>
    </cfRule>
    <cfRule type="expression" dxfId="2539" priority="2419">
      <formula>$F76="RO-2"</formula>
    </cfRule>
    <cfRule type="expression" dxfId="2538" priority="2420">
      <formula>$F76="RO-3"</formula>
    </cfRule>
  </conditionalFormatting>
  <conditionalFormatting sqref="B17:E56">
    <cfRule type="expression" dxfId="2537" priority="2411">
      <formula>$F17="RO-V"</formula>
    </cfRule>
    <cfRule type="expression" dxfId="2536" priority="2412">
      <formula>$F17="Nic"</formula>
    </cfRule>
    <cfRule type="expression" dxfId="2535" priority="2413">
      <formula>$F17="RO-Z"</formula>
    </cfRule>
    <cfRule type="expression" dxfId="2534" priority="2414">
      <formula>$F17="RO1"</formula>
    </cfRule>
    <cfRule type="expression" dxfId="2533" priority="2415">
      <formula>$F17="RO2"</formula>
    </cfRule>
    <cfRule type="expression" dxfId="2532" priority="2416">
      <formula>$F17="RO3"</formula>
    </cfRule>
  </conditionalFormatting>
  <conditionalFormatting sqref="B17:E56">
    <cfRule type="expression" dxfId="2531" priority="2405">
      <formula>$F17="Nic"</formula>
    </cfRule>
    <cfRule type="expression" dxfId="2530" priority="2406">
      <formula>$F17="RO-V"</formula>
    </cfRule>
    <cfRule type="expression" dxfId="2529" priority="2407">
      <formula>$F17="RO-Z"</formula>
    </cfRule>
    <cfRule type="expression" dxfId="2528" priority="2408">
      <formula>$F17="RO-1"</formula>
    </cfRule>
    <cfRule type="expression" dxfId="2527" priority="2409">
      <formula>$F17="RO-2"</formula>
    </cfRule>
    <cfRule type="expression" dxfId="2526" priority="2410">
      <formula>$F17="RO-3"</formula>
    </cfRule>
  </conditionalFormatting>
  <conditionalFormatting sqref="B18:E56">
    <cfRule type="expression" dxfId="2525" priority="2401">
      <formula>$F18="RO-Z"</formula>
    </cfRule>
    <cfRule type="expression" dxfId="2524" priority="2402">
      <formula>$F18="RO-1"</formula>
    </cfRule>
    <cfRule type="expression" dxfId="2523" priority="2403">
      <formula>$F18="RO-2"</formula>
    </cfRule>
    <cfRule type="expression" dxfId="2522" priority="2404">
      <formula>$F18="RO-3"</formula>
    </cfRule>
  </conditionalFormatting>
  <conditionalFormatting sqref="E25 B17:E24">
    <cfRule type="expression" dxfId="2521" priority="2395">
      <formula>$F17="Nic"</formula>
    </cfRule>
    <cfRule type="expression" dxfId="2520" priority="2396">
      <formula>$F17="RO-V"</formula>
    </cfRule>
    <cfRule type="expression" dxfId="2519" priority="2397">
      <formula>$F17="RO-Z"</formula>
    </cfRule>
    <cfRule type="expression" dxfId="2518" priority="2398">
      <formula>$F17="RO-1"</formula>
    </cfRule>
    <cfRule type="expression" dxfId="2517" priority="2399">
      <formula>$F17="RO-2"</formula>
    </cfRule>
    <cfRule type="expression" dxfId="2516" priority="2400">
      <formula>$F17="RO-3"</formula>
    </cfRule>
  </conditionalFormatting>
  <conditionalFormatting sqref="B17:E31">
    <cfRule type="expression" dxfId="2515" priority="2389">
      <formula>$F17="Nic"</formula>
    </cfRule>
    <cfRule type="expression" dxfId="2514" priority="2390">
      <formula>$F17="RO-V"</formula>
    </cfRule>
    <cfRule type="expression" dxfId="2513" priority="2391">
      <formula>$F17="RO-Z"</formula>
    </cfRule>
    <cfRule type="expression" dxfId="2512" priority="2392">
      <formula>$F17="RO-1"</formula>
    </cfRule>
    <cfRule type="expression" dxfId="2511" priority="2393">
      <formula>$F17="RO-2"</formula>
    </cfRule>
    <cfRule type="expression" dxfId="2510" priority="2394">
      <formula>$F17="RO-3"</formula>
    </cfRule>
  </conditionalFormatting>
  <conditionalFormatting sqref="E25 B18:E24">
    <cfRule type="expression" dxfId="2509" priority="2385">
      <formula>$F18="RO-Z"</formula>
    </cfRule>
    <cfRule type="expression" dxfId="2508" priority="2386">
      <formula>$F18="RO-1"</formula>
    </cfRule>
    <cfRule type="expression" dxfId="2507" priority="2387">
      <formula>$F18="RO-2"</formula>
    </cfRule>
    <cfRule type="expression" dxfId="2506" priority="2388">
      <formula>$F18="RO-3"</formula>
    </cfRule>
  </conditionalFormatting>
  <conditionalFormatting sqref="E25 B17:E24">
    <cfRule type="expression" dxfId="2505" priority="2373">
      <formula>$F17="Nic"</formula>
    </cfRule>
    <cfRule type="expression" dxfId="2504" priority="2374">
      <formula>$F17="RO-V"</formula>
    </cfRule>
    <cfRule type="expression" dxfId="2503" priority="2375">
      <formula>$F17="RO-Z"</formula>
    </cfRule>
    <cfRule type="expression" dxfId="2502" priority="2376">
      <formula>$F17="RO-1"</formula>
    </cfRule>
    <cfRule type="expression" dxfId="2501" priority="2377">
      <formula>$F17="RO-2"</formula>
    </cfRule>
    <cfRule type="expression" dxfId="2500" priority="2378">
      <formula>$F17="RO-3"</formula>
    </cfRule>
    <cfRule type="expression" dxfId="2499" priority="2379">
      <formula>$F17="Nic"</formula>
    </cfRule>
    <cfRule type="expression" dxfId="2498" priority="2380">
      <formula>$F17="RO-V"</formula>
    </cfRule>
    <cfRule type="expression" dxfId="2497" priority="2381">
      <formula>$F17="RO-Z"</formula>
    </cfRule>
    <cfRule type="expression" dxfId="2496" priority="2382">
      <formula>$F17="RO-1"</formula>
    </cfRule>
    <cfRule type="expression" dxfId="2495" priority="2383">
      <formula>$F17="RO-2"</formula>
    </cfRule>
    <cfRule type="expression" dxfId="2494" priority="2384">
      <formula>$F17="RO-3"</formula>
    </cfRule>
  </conditionalFormatting>
  <conditionalFormatting sqref="B17:E31">
    <cfRule type="expression" dxfId="2493" priority="2361">
      <formula>$F17="Nic"</formula>
    </cfRule>
    <cfRule type="expression" dxfId="2492" priority="2362">
      <formula>$F17="RO-V"</formula>
    </cfRule>
    <cfRule type="expression" dxfId="2491" priority="2363">
      <formula>$F17="RO-Z"</formula>
    </cfRule>
    <cfRule type="expression" dxfId="2490" priority="2364">
      <formula>$F17="RO-1"</formula>
    </cfRule>
    <cfRule type="expression" dxfId="2489" priority="2365">
      <formula>$F17="RO-2"</formula>
    </cfRule>
    <cfRule type="expression" dxfId="2488" priority="2366">
      <formula>$F17="RO-3"</formula>
    </cfRule>
    <cfRule type="expression" dxfId="2487" priority="2367">
      <formula>$F17="Nic"</formula>
    </cfRule>
    <cfRule type="expression" dxfId="2486" priority="2368">
      <formula>$F17="RO-V"</formula>
    </cfRule>
    <cfRule type="expression" dxfId="2485" priority="2369">
      <formula>$F17="RO-Z"</formula>
    </cfRule>
    <cfRule type="expression" dxfId="2484" priority="2370">
      <formula>$F17="RO-1"</formula>
    </cfRule>
    <cfRule type="expression" dxfId="2483" priority="2371">
      <formula>$F17="RO-2"</formula>
    </cfRule>
    <cfRule type="expression" dxfId="2482" priority="2372">
      <formula>$F17="RO-3"</formula>
    </cfRule>
  </conditionalFormatting>
  <conditionalFormatting sqref="E25 B18:E24">
    <cfRule type="expression" dxfId="2481" priority="2353">
      <formula>$F18="RO-Z"</formula>
    </cfRule>
    <cfRule type="expression" dxfId="2480" priority="2354">
      <formula>$F18="RO-1"</formula>
    </cfRule>
    <cfRule type="expression" dxfId="2479" priority="2355">
      <formula>$F18="RO-2"</formula>
    </cfRule>
    <cfRule type="expression" dxfId="2478" priority="2356">
      <formula>$F18="RO-3"</formula>
    </cfRule>
    <cfRule type="expression" dxfId="2477" priority="2357">
      <formula>$F18="RO-Z"</formula>
    </cfRule>
    <cfRule type="expression" dxfId="2476" priority="2358">
      <formula>$F18="RO-1"</formula>
    </cfRule>
    <cfRule type="expression" dxfId="2475" priority="2359">
      <formula>$F18="RO-2"</formula>
    </cfRule>
    <cfRule type="expression" dxfId="2474" priority="2360">
      <formula>$F18="RO-3"</formula>
    </cfRule>
  </conditionalFormatting>
  <conditionalFormatting sqref="B18:E31">
    <cfRule type="expression" dxfId="2473" priority="2341">
      <formula>$F18="RO-Z"</formula>
    </cfRule>
    <cfRule type="expression" dxfId="2472" priority="2342">
      <formula>$F18="RO-1"</formula>
    </cfRule>
    <cfRule type="expression" dxfId="2471" priority="2343">
      <formula>$F18="RO-2"</formula>
    </cfRule>
    <cfRule type="expression" dxfId="2470" priority="2344">
      <formula>$F18="RO-3"</formula>
    </cfRule>
    <cfRule type="expression" dxfId="2469" priority="2345">
      <formula>$F18="RO-Z"</formula>
    </cfRule>
    <cfRule type="expression" dxfId="2468" priority="2346">
      <formula>$F18="RO-1"</formula>
    </cfRule>
    <cfRule type="expression" dxfId="2467" priority="2347">
      <formula>$F18="RO-2"</formula>
    </cfRule>
    <cfRule type="expression" dxfId="2466" priority="2348">
      <formula>$F18="RO-3"</formula>
    </cfRule>
    <cfRule type="expression" dxfId="2465" priority="2349">
      <formula>$F18="RO-Z"</formula>
    </cfRule>
    <cfRule type="expression" dxfId="2464" priority="2350">
      <formula>$F18="RO-1"</formula>
    </cfRule>
    <cfRule type="expression" dxfId="2463" priority="2351">
      <formula>$F18="RO-2"</formula>
    </cfRule>
    <cfRule type="expression" dxfId="2462" priority="2352">
      <formula>$F18="RO-3"</formula>
    </cfRule>
  </conditionalFormatting>
  <conditionalFormatting sqref="B33:E33">
    <cfRule type="expression" dxfId="2461" priority="2335">
      <formula>$F33="Nic"</formula>
    </cfRule>
    <cfRule type="expression" dxfId="2460" priority="2336">
      <formula>$F33="RO-V"</formula>
    </cfRule>
    <cfRule type="expression" dxfId="2459" priority="2337">
      <formula>$F33="RO-Z"</formula>
    </cfRule>
    <cfRule type="expression" dxfId="2458" priority="2338">
      <formula>$F33="RO-1"</formula>
    </cfRule>
    <cfRule type="expression" dxfId="2457" priority="2339">
      <formula>$F33="RO-2"</formula>
    </cfRule>
    <cfRule type="expression" dxfId="2456" priority="2340">
      <formula>$F33="RO-3"</formula>
    </cfRule>
  </conditionalFormatting>
  <conditionalFormatting sqref="B33:E33">
    <cfRule type="expression" dxfId="2455" priority="2329">
      <formula>$F33="Nic"</formula>
    </cfRule>
    <cfRule type="expression" dxfId="2454" priority="2330">
      <formula>$F33="RO-V"</formula>
    </cfRule>
    <cfRule type="expression" dxfId="2453" priority="2331">
      <formula>$F33="RO-Z"</formula>
    </cfRule>
    <cfRule type="expression" dxfId="2452" priority="2332">
      <formula>$F33="RO-1"</formula>
    </cfRule>
    <cfRule type="expression" dxfId="2451" priority="2333">
      <formula>$F33="RO-2"</formula>
    </cfRule>
    <cfRule type="expression" dxfId="2450" priority="2334">
      <formula>$F33="RO-3"</formula>
    </cfRule>
  </conditionalFormatting>
  <conditionalFormatting sqref="B33:E33">
    <cfRule type="expression" dxfId="2449" priority="2325">
      <formula>$F33="RO-Z"</formula>
    </cfRule>
    <cfRule type="expression" dxfId="2448" priority="2326">
      <formula>$F33="RO-1"</formula>
    </cfRule>
    <cfRule type="expression" dxfId="2447" priority="2327">
      <formula>$F33="RO-2"</formula>
    </cfRule>
    <cfRule type="expression" dxfId="2446" priority="2328">
      <formula>$F33="RO-3"</formula>
    </cfRule>
  </conditionalFormatting>
  <conditionalFormatting sqref="B33:E33">
    <cfRule type="expression" dxfId="2445" priority="2313">
      <formula>$F33="Nic"</formula>
    </cfRule>
    <cfRule type="expression" dxfId="2444" priority="2314">
      <formula>$F33="RO-V"</formula>
    </cfRule>
    <cfRule type="expression" dxfId="2443" priority="2315">
      <formula>$F33="RO-Z"</formula>
    </cfRule>
    <cfRule type="expression" dxfId="2442" priority="2316">
      <formula>$F33="RO-1"</formula>
    </cfRule>
    <cfRule type="expression" dxfId="2441" priority="2317">
      <formula>$F33="RO-2"</formula>
    </cfRule>
    <cfRule type="expression" dxfId="2440" priority="2318">
      <formula>$F33="RO-3"</formula>
    </cfRule>
    <cfRule type="expression" dxfId="2439" priority="2319">
      <formula>$F33="Nic"</formula>
    </cfRule>
    <cfRule type="expression" dxfId="2438" priority="2320">
      <formula>$F33="RO-V"</formula>
    </cfRule>
    <cfRule type="expression" dxfId="2437" priority="2321">
      <formula>$F33="RO-Z"</formula>
    </cfRule>
    <cfRule type="expression" dxfId="2436" priority="2322">
      <formula>$F33="RO-1"</formula>
    </cfRule>
    <cfRule type="expression" dxfId="2435" priority="2323">
      <formula>$F33="RO-2"</formula>
    </cfRule>
    <cfRule type="expression" dxfId="2434" priority="2324">
      <formula>$F33="RO-3"</formula>
    </cfRule>
  </conditionalFormatting>
  <conditionalFormatting sqref="B33:E33">
    <cfRule type="expression" dxfId="2433" priority="2301">
      <formula>$F33="Nic"</formula>
    </cfRule>
    <cfRule type="expression" dxfId="2432" priority="2302">
      <formula>$F33="RO-V"</formula>
    </cfRule>
    <cfRule type="expression" dxfId="2431" priority="2303">
      <formula>$F33="RO-Z"</formula>
    </cfRule>
    <cfRule type="expression" dxfId="2430" priority="2304">
      <formula>$F33="RO-1"</formula>
    </cfRule>
    <cfRule type="expression" dxfId="2429" priority="2305">
      <formula>$F33="RO-2"</formula>
    </cfRule>
    <cfRule type="expression" dxfId="2428" priority="2306">
      <formula>$F33="RO-3"</formula>
    </cfRule>
    <cfRule type="expression" dxfId="2427" priority="2307">
      <formula>$F33="Nic"</formula>
    </cfRule>
    <cfRule type="expression" dxfId="2426" priority="2308">
      <formula>$F33="RO-V"</formula>
    </cfRule>
    <cfRule type="expression" dxfId="2425" priority="2309">
      <formula>$F33="RO-Z"</formula>
    </cfRule>
    <cfRule type="expression" dxfId="2424" priority="2310">
      <formula>$F33="RO-1"</formula>
    </cfRule>
    <cfRule type="expression" dxfId="2423" priority="2311">
      <formula>$F33="RO-2"</formula>
    </cfRule>
    <cfRule type="expression" dxfId="2422" priority="2312">
      <formula>$F33="RO-3"</formula>
    </cfRule>
  </conditionalFormatting>
  <conditionalFormatting sqref="B33:E33">
    <cfRule type="expression" dxfId="2421" priority="2293">
      <formula>$F33="RO-Z"</formula>
    </cfRule>
    <cfRule type="expression" dxfId="2420" priority="2294">
      <formula>$F33="RO-1"</formula>
    </cfRule>
    <cfRule type="expression" dxfId="2419" priority="2295">
      <formula>$F33="RO-2"</formula>
    </cfRule>
    <cfRule type="expression" dxfId="2418" priority="2296">
      <formula>$F33="RO-3"</formula>
    </cfRule>
    <cfRule type="expression" dxfId="2417" priority="2297">
      <formula>$F33="RO-Z"</formula>
    </cfRule>
    <cfRule type="expression" dxfId="2416" priority="2298">
      <formula>$F33="RO-1"</formula>
    </cfRule>
    <cfRule type="expression" dxfId="2415" priority="2299">
      <formula>$F33="RO-2"</formula>
    </cfRule>
    <cfRule type="expression" dxfId="2414" priority="2300">
      <formula>$F33="RO-3"</formula>
    </cfRule>
  </conditionalFormatting>
  <conditionalFormatting sqref="B33:E33">
    <cfRule type="expression" dxfId="2413" priority="2281">
      <formula>$F33="RO-Z"</formula>
    </cfRule>
    <cfRule type="expression" dxfId="2412" priority="2282">
      <formula>$F33="RO-1"</formula>
    </cfRule>
    <cfRule type="expression" dxfId="2411" priority="2283">
      <formula>$F33="RO-2"</formula>
    </cfRule>
    <cfRule type="expression" dxfId="2410" priority="2284">
      <formula>$F33="RO-3"</formula>
    </cfRule>
    <cfRule type="expression" dxfId="2409" priority="2285">
      <formula>$F33="RO-Z"</formula>
    </cfRule>
    <cfRule type="expression" dxfId="2408" priority="2286">
      <formula>$F33="RO-1"</formula>
    </cfRule>
    <cfRule type="expression" dxfId="2407" priority="2287">
      <formula>$F33="RO-2"</formula>
    </cfRule>
    <cfRule type="expression" dxfId="2406" priority="2288">
      <formula>$F33="RO-3"</formula>
    </cfRule>
    <cfRule type="expression" dxfId="2405" priority="2289">
      <formula>$F33="RO-Z"</formula>
    </cfRule>
    <cfRule type="expression" dxfId="2404" priority="2290">
      <formula>$F33="RO-1"</formula>
    </cfRule>
    <cfRule type="expression" dxfId="2403" priority="2291">
      <formula>$F33="RO-2"</formula>
    </cfRule>
    <cfRule type="expression" dxfId="2402" priority="2292">
      <formula>$F33="RO-3"</formula>
    </cfRule>
  </conditionalFormatting>
  <conditionalFormatting sqref="E45 B37:E44">
    <cfRule type="expression" dxfId="2401" priority="2275">
      <formula>$F37="Nic"</formula>
    </cfRule>
    <cfRule type="expression" dxfId="2400" priority="2276">
      <formula>$F37="RO-V"</formula>
    </cfRule>
    <cfRule type="expression" dxfId="2399" priority="2277">
      <formula>$F37="RO-Z"</formula>
    </cfRule>
    <cfRule type="expression" dxfId="2398" priority="2278">
      <formula>$F37="RO-1"</formula>
    </cfRule>
    <cfRule type="expression" dxfId="2397" priority="2279">
      <formula>$F37="RO-2"</formula>
    </cfRule>
    <cfRule type="expression" dxfId="2396" priority="2280">
      <formula>$F37="RO-3"</formula>
    </cfRule>
  </conditionalFormatting>
  <conditionalFormatting sqref="B37:E51">
    <cfRule type="expression" dxfId="2395" priority="2269">
      <formula>$F37="Nic"</formula>
    </cfRule>
    <cfRule type="expression" dxfId="2394" priority="2270">
      <formula>$F37="RO-V"</formula>
    </cfRule>
    <cfRule type="expression" dxfId="2393" priority="2271">
      <formula>$F37="RO-Z"</formula>
    </cfRule>
    <cfRule type="expression" dxfId="2392" priority="2272">
      <formula>$F37="RO-1"</formula>
    </cfRule>
    <cfRule type="expression" dxfId="2391" priority="2273">
      <formula>$F37="RO-2"</formula>
    </cfRule>
    <cfRule type="expression" dxfId="2390" priority="2274">
      <formula>$F37="RO-3"</formula>
    </cfRule>
  </conditionalFormatting>
  <conditionalFormatting sqref="E45 B38:E44">
    <cfRule type="expression" dxfId="2389" priority="2265">
      <formula>$F38="RO-Z"</formula>
    </cfRule>
    <cfRule type="expression" dxfId="2388" priority="2266">
      <formula>$F38="RO-1"</formula>
    </cfRule>
    <cfRule type="expression" dxfId="2387" priority="2267">
      <formula>$F38="RO-2"</formula>
    </cfRule>
    <cfRule type="expression" dxfId="2386" priority="2268">
      <formula>$F38="RO-3"</formula>
    </cfRule>
  </conditionalFormatting>
  <conditionalFormatting sqref="E45 B37:E44">
    <cfRule type="expression" dxfId="2385" priority="2253">
      <formula>$F37="Nic"</formula>
    </cfRule>
    <cfRule type="expression" dxfId="2384" priority="2254">
      <formula>$F37="RO-V"</formula>
    </cfRule>
    <cfRule type="expression" dxfId="2383" priority="2255">
      <formula>$F37="RO-Z"</formula>
    </cfRule>
    <cfRule type="expression" dxfId="2382" priority="2256">
      <formula>$F37="RO-1"</formula>
    </cfRule>
    <cfRule type="expression" dxfId="2381" priority="2257">
      <formula>$F37="RO-2"</formula>
    </cfRule>
    <cfRule type="expression" dxfId="2380" priority="2258">
      <formula>$F37="RO-3"</formula>
    </cfRule>
    <cfRule type="expression" dxfId="2379" priority="2259">
      <formula>$F37="Nic"</formula>
    </cfRule>
    <cfRule type="expression" dxfId="2378" priority="2260">
      <formula>$F37="RO-V"</formula>
    </cfRule>
    <cfRule type="expression" dxfId="2377" priority="2261">
      <formula>$F37="RO-Z"</formula>
    </cfRule>
    <cfRule type="expression" dxfId="2376" priority="2262">
      <formula>$F37="RO-1"</formula>
    </cfRule>
    <cfRule type="expression" dxfId="2375" priority="2263">
      <formula>$F37="RO-2"</formula>
    </cfRule>
    <cfRule type="expression" dxfId="2374" priority="2264">
      <formula>$F37="RO-3"</formula>
    </cfRule>
  </conditionalFormatting>
  <conditionalFormatting sqref="B37:E51">
    <cfRule type="expression" dxfId="2373" priority="2241">
      <formula>$F37="Nic"</formula>
    </cfRule>
    <cfRule type="expression" dxfId="2372" priority="2242">
      <formula>$F37="RO-V"</formula>
    </cfRule>
    <cfRule type="expression" dxfId="2371" priority="2243">
      <formula>$F37="RO-Z"</formula>
    </cfRule>
    <cfRule type="expression" dxfId="2370" priority="2244">
      <formula>$F37="RO-1"</formula>
    </cfRule>
    <cfRule type="expression" dxfId="2369" priority="2245">
      <formula>$F37="RO-2"</formula>
    </cfRule>
    <cfRule type="expression" dxfId="2368" priority="2246">
      <formula>$F37="RO-3"</formula>
    </cfRule>
    <cfRule type="expression" dxfId="2367" priority="2247">
      <formula>$F37="Nic"</formula>
    </cfRule>
    <cfRule type="expression" dxfId="2366" priority="2248">
      <formula>$F37="RO-V"</formula>
    </cfRule>
    <cfRule type="expression" dxfId="2365" priority="2249">
      <formula>$F37="RO-Z"</formula>
    </cfRule>
    <cfRule type="expression" dxfId="2364" priority="2250">
      <formula>$F37="RO-1"</formula>
    </cfRule>
    <cfRule type="expression" dxfId="2363" priority="2251">
      <formula>$F37="RO-2"</formula>
    </cfRule>
    <cfRule type="expression" dxfId="2362" priority="2252">
      <formula>$F37="RO-3"</formula>
    </cfRule>
  </conditionalFormatting>
  <conditionalFormatting sqref="E45 B38:E44">
    <cfRule type="expression" dxfId="2361" priority="2233">
      <formula>$F38="RO-Z"</formula>
    </cfRule>
    <cfRule type="expression" dxfId="2360" priority="2234">
      <formula>$F38="RO-1"</formula>
    </cfRule>
    <cfRule type="expression" dxfId="2359" priority="2235">
      <formula>$F38="RO-2"</formula>
    </cfRule>
    <cfRule type="expression" dxfId="2358" priority="2236">
      <formula>$F38="RO-3"</formula>
    </cfRule>
    <cfRule type="expression" dxfId="2357" priority="2237">
      <formula>$F38="RO-Z"</formula>
    </cfRule>
    <cfRule type="expression" dxfId="2356" priority="2238">
      <formula>$F38="RO-1"</formula>
    </cfRule>
    <cfRule type="expression" dxfId="2355" priority="2239">
      <formula>$F38="RO-2"</formula>
    </cfRule>
    <cfRule type="expression" dxfId="2354" priority="2240">
      <formula>$F38="RO-3"</formula>
    </cfRule>
  </conditionalFormatting>
  <conditionalFormatting sqref="B38:E51">
    <cfRule type="expression" dxfId="2353" priority="2221">
      <formula>$F38="RO-Z"</formula>
    </cfRule>
    <cfRule type="expression" dxfId="2352" priority="2222">
      <formula>$F38="RO-1"</formula>
    </cfRule>
    <cfRule type="expression" dxfId="2351" priority="2223">
      <formula>$F38="RO-2"</formula>
    </cfRule>
    <cfRule type="expression" dxfId="2350" priority="2224">
      <formula>$F38="RO-3"</formula>
    </cfRule>
    <cfRule type="expression" dxfId="2349" priority="2225">
      <formula>$F38="RO-Z"</formula>
    </cfRule>
    <cfRule type="expression" dxfId="2348" priority="2226">
      <formula>$F38="RO-1"</formula>
    </cfRule>
    <cfRule type="expression" dxfId="2347" priority="2227">
      <formula>$F38="RO-2"</formula>
    </cfRule>
    <cfRule type="expression" dxfId="2346" priority="2228">
      <formula>$F38="RO-3"</formula>
    </cfRule>
    <cfRule type="expression" dxfId="2345" priority="2229">
      <formula>$F38="RO-Z"</formula>
    </cfRule>
    <cfRule type="expression" dxfId="2344" priority="2230">
      <formula>$F38="RO-1"</formula>
    </cfRule>
    <cfRule type="expression" dxfId="2343" priority="2231">
      <formula>$F38="RO-2"</formula>
    </cfRule>
    <cfRule type="expression" dxfId="2342" priority="2232">
      <formula>$F38="RO-3"</formula>
    </cfRule>
  </conditionalFormatting>
  <conditionalFormatting sqref="B53:E53">
    <cfRule type="expression" dxfId="2341" priority="2215">
      <formula>$F53="Nic"</formula>
    </cfRule>
    <cfRule type="expression" dxfId="2340" priority="2216">
      <formula>$F53="RO-V"</formula>
    </cfRule>
    <cfRule type="expression" dxfId="2339" priority="2217">
      <formula>$F53="RO-Z"</formula>
    </cfRule>
    <cfRule type="expression" dxfId="2338" priority="2218">
      <formula>$F53="RO-1"</formula>
    </cfRule>
    <cfRule type="expression" dxfId="2337" priority="2219">
      <formula>$F53="RO-2"</formula>
    </cfRule>
    <cfRule type="expression" dxfId="2336" priority="2220">
      <formula>$F53="RO-3"</formula>
    </cfRule>
  </conditionalFormatting>
  <conditionalFormatting sqref="B53:E53">
    <cfRule type="expression" dxfId="2335" priority="2209">
      <formula>$F53="Nic"</formula>
    </cfRule>
    <cfRule type="expression" dxfId="2334" priority="2210">
      <formula>$F53="RO-V"</formula>
    </cfRule>
    <cfRule type="expression" dxfId="2333" priority="2211">
      <formula>$F53="RO-Z"</formula>
    </cfRule>
    <cfRule type="expression" dxfId="2332" priority="2212">
      <formula>$F53="RO-1"</formula>
    </cfRule>
    <cfRule type="expression" dxfId="2331" priority="2213">
      <formula>$F53="RO-2"</formula>
    </cfRule>
    <cfRule type="expression" dxfId="2330" priority="2214">
      <formula>$F53="RO-3"</formula>
    </cfRule>
  </conditionalFormatting>
  <conditionalFormatting sqref="B53:E53">
    <cfRule type="expression" dxfId="2329" priority="2205">
      <formula>$F53="RO-Z"</formula>
    </cfRule>
    <cfRule type="expression" dxfId="2328" priority="2206">
      <formula>$F53="RO-1"</formula>
    </cfRule>
    <cfRule type="expression" dxfId="2327" priority="2207">
      <formula>$F53="RO-2"</formula>
    </cfRule>
    <cfRule type="expression" dxfId="2326" priority="2208">
      <formula>$F53="RO-3"</formula>
    </cfRule>
  </conditionalFormatting>
  <conditionalFormatting sqref="B53:E53">
    <cfRule type="expression" dxfId="2325" priority="2193">
      <formula>$F53="Nic"</formula>
    </cfRule>
    <cfRule type="expression" dxfId="2324" priority="2194">
      <formula>$F53="RO-V"</formula>
    </cfRule>
    <cfRule type="expression" dxfId="2323" priority="2195">
      <formula>$F53="RO-Z"</formula>
    </cfRule>
    <cfRule type="expression" dxfId="2322" priority="2196">
      <formula>$F53="RO-1"</formula>
    </cfRule>
    <cfRule type="expression" dxfId="2321" priority="2197">
      <formula>$F53="RO-2"</formula>
    </cfRule>
    <cfRule type="expression" dxfId="2320" priority="2198">
      <formula>$F53="RO-3"</formula>
    </cfRule>
    <cfRule type="expression" dxfId="2319" priority="2199">
      <formula>$F53="Nic"</formula>
    </cfRule>
    <cfRule type="expression" dxfId="2318" priority="2200">
      <formula>$F53="RO-V"</formula>
    </cfRule>
    <cfRule type="expression" dxfId="2317" priority="2201">
      <formula>$F53="RO-Z"</formula>
    </cfRule>
    <cfRule type="expression" dxfId="2316" priority="2202">
      <formula>$F53="RO-1"</formula>
    </cfRule>
    <cfRule type="expression" dxfId="2315" priority="2203">
      <formula>$F53="RO-2"</formula>
    </cfRule>
    <cfRule type="expression" dxfId="2314" priority="2204">
      <formula>$F53="RO-3"</formula>
    </cfRule>
  </conditionalFormatting>
  <conditionalFormatting sqref="B53:E53">
    <cfRule type="expression" dxfId="2313" priority="2181">
      <formula>$F53="Nic"</formula>
    </cfRule>
    <cfRule type="expression" dxfId="2312" priority="2182">
      <formula>$F53="RO-V"</formula>
    </cfRule>
    <cfRule type="expression" dxfId="2311" priority="2183">
      <formula>$F53="RO-Z"</formula>
    </cfRule>
    <cfRule type="expression" dxfId="2310" priority="2184">
      <formula>$F53="RO-1"</formula>
    </cfRule>
    <cfRule type="expression" dxfId="2309" priority="2185">
      <formula>$F53="RO-2"</formula>
    </cfRule>
    <cfRule type="expression" dxfId="2308" priority="2186">
      <formula>$F53="RO-3"</formula>
    </cfRule>
    <cfRule type="expression" dxfId="2307" priority="2187">
      <formula>$F53="Nic"</formula>
    </cfRule>
    <cfRule type="expression" dxfId="2306" priority="2188">
      <formula>$F53="RO-V"</formula>
    </cfRule>
    <cfRule type="expression" dxfId="2305" priority="2189">
      <formula>$F53="RO-Z"</formula>
    </cfRule>
    <cfRule type="expression" dxfId="2304" priority="2190">
      <formula>$F53="RO-1"</formula>
    </cfRule>
    <cfRule type="expression" dxfId="2303" priority="2191">
      <formula>$F53="RO-2"</formula>
    </cfRule>
    <cfRule type="expression" dxfId="2302" priority="2192">
      <formula>$F53="RO-3"</formula>
    </cfRule>
  </conditionalFormatting>
  <conditionalFormatting sqref="B53:E53">
    <cfRule type="expression" dxfId="2301" priority="2173">
      <formula>$F53="RO-Z"</formula>
    </cfRule>
    <cfRule type="expression" dxfId="2300" priority="2174">
      <formula>$F53="RO-1"</formula>
    </cfRule>
    <cfRule type="expression" dxfId="2299" priority="2175">
      <formula>$F53="RO-2"</formula>
    </cfRule>
    <cfRule type="expression" dxfId="2298" priority="2176">
      <formula>$F53="RO-3"</formula>
    </cfRule>
    <cfRule type="expression" dxfId="2297" priority="2177">
      <formula>$F53="RO-Z"</formula>
    </cfRule>
    <cfRule type="expression" dxfId="2296" priority="2178">
      <formula>$F53="RO-1"</formula>
    </cfRule>
    <cfRule type="expression" dxfId="2295" priority="2179">
      <formula>$F53="RO-2"</formula>
    </cfRule>
    <cfRule type="expression" dxfId="2294" priority="2180">
      <formula>$F53="RO-3"</formula>
    </cfRule>
  </conditionalFormatting>
  <conditionalFormatting sqref="B53:E53">
    <cfRule type="expression" dxfId="2293" priority="2161">
      <formula>$F53="RO-Z"</formula>
    </cfRule>
    <cfRule type="expression" dxfId="2292" priority="2162">
      <formula>$F53="RO-1"</formula>
    </cfRule>
    <cfRule type="expression" dxfId="2291" priority="2163">
      <formula>$F53="RO-2"</formula>
    </cfRule>
    <cfRule type="expression" dxfId="2290" priority="2164">
      <formula>$F53="RO-3"</formula>
    </cfRule>
    <cfRule type="expression" dxfId="2289" priority="2165">
      <formula>$F53="RO-Z"</formula>
    </cfRule>
    <cfRule type="expression" dxfId="2288" priority="2166">
      <formula>$F53="RO-1"</formula>
    </cfRule>
    <cfRule type="expression" dxfId="2287" priority="2167">
      <formula>$F53="RO-2"</formula>
    </cfRule>
    <cfRule type="expression" dxfId="2286" priority="2168">
      <formula>$F53="RO-3"</formula>
    </cfRule>
    <cfRule type="expression" dxfId="2285" priority="2169">
      <formula>$F53="RO-Z"</formula>
    </cfRule>
    <cfRule type="expression" dxfId="2284" priority="2170">
      <formula>$F53="RO-1"</formula>
    </cfRule>
    <cfRule type="expression" dxfId="2283" priority="2171">
      <formula>$F53="RO-2"</formula>
    </cfRule>
    <cfRule type="expression" dxfId="2282" priority="2172">
      <formula>$F53="RO-3"</formula>
    </cfRule>
  </conditionalFormatting>
  <conditionalFormatting sqref="B17:E25">
    <cfRule type="expression" dxfId="2281" priority="2155">
      <formula>$F17="Nic"</formula>
    </cfRule>
    <cfRule type="expression" dxfId="2280" priority="2156">
      <formula>$F17="RO-V"</formula>
    </cfRule>
    <cfRule type="expression" dxfId="2279" priority="2157">
      <formula>$F17="RO-Z"</formula>
    </cfRule>
    <cfRule type="expression" dxfId="2278" priority="2158">
      <formula>$F17="RO-1"</formula>
    </cfRule>
    <cfRule type="expression" dxfId="2277" priority="2159">
      <formula>$F17="RO-2"</formula>
    </cfRule>
    <cfRule type="expression" dxfId="2276" priority="2160">
      <formula>$F17="RO-3"</formula>
    </cfRule>
  </conditionalFormatting>
  <conditionalFormatting sqref="B17:E25">
    <cfRule type="expression" dxfId="2275" priority="2151">
      <formula>$F17="RO-Z"</formula>
    </cfRule>
    <cfRule type="expression" dxfId="2274" priority="2152">
      <formula>$F17="RO-1"</formula>
    </cfRule>
    <cfRule type="expression" dxfId="2273" priority="2153">
      <formula>$F17="RO-2"</formula>
    </cfRule>
    <cfRule type="expression" dxfId="2272" priority="2154">
      <formula>$F17="RO-3"</formula>
    </cfRule>
  </conditionalFormatting>
  <conditionalFormatting sqref="E27">
    <cfRule type="expression" dxfId="2271" priority="2145">
      <formula>$F27="Nic"</formula>
    </cfRule>
    <cfRule type="expression" dxfId="2270" priority="2146">
      <formula>$F27="RO-V"</formula>
    </cfRule>
    <cfRule type="expression" dxfId="2269" priority="2147">
      <formula>$F27="RO-Z"</formula>
    </cfRule>
    <cfRule type="expression" dxfId="2268" priority="2148">
      <formula>$F27="RO-1"</formula>
    </cfRule>
    <cfRule type="expression" dxfId="2267" priority="2149">
      <formula>$F27="RO-2"</formula>
    </cfRule>
    <cfRule type="expression" dxfId="2266" priority="2150">
      <formula>$F27="RO-3"</formula>
    </cfRule>
  </conditionalFormatting>
  <conditionalFormatting sqref="E27">
    <cfRule type="expression" dxfId="2265" priority="2141">
      <formula>$F27="RO-Z"</formula>
    </cfRule>
    <cfRule type="expression" dxfId="2264" priority="2142">
      <formula>$F27="RO-1"</formula>
    </cfRule>
    <cfRule type="expression" dxfId="2263" priority="2143">
      <formula>$F27="RO-2"</formula>
    </cfRule>
    <cfRule type="expression" dxfId="2262" priority="2144">
      <formula>$F27="RO-3"</formula>
    </cfRule>
  </conditionalFormatting>
  <conditionalFormatting sqref="E27">
    <cfRule type="expression" dxfId="2261" priority="2129">
      <formula>$F27="Nic"</formula>
    </cfRule>
    <cfRule type="expression" dxfId="2260" priority="2130">
      <formula>$F27="RO-V"</formula>
    </cfRule>
    <cfRule type="expression" dxfId="2259" priority="2131">
      <formula>$F27="RO-Z"</formula>
    </cfRule>
    <cfRule type="expression" dxfId="2258" priority="2132">
      <formula>$F27="RO-1"</formula>
    </cfRule>
    <cfRule type="expression" dxfId="2257" priority="2133">
      <formula>$F27="RO-2"</formula>
    </cfRule>
    <cfRule type="expression" dxfId="2256" priority="2134">
      <formula>$F27="RO-3"</formula>
    </cfRule>
    <cfRule type="expression" dxfId="2255" priority="2135">
      <formula>$F27="Nic"</formula>
    </cfRule>
    <cfRule type="expression" dxfId="2254" priority="2136">
      <formula>$F27="RO-V"</formula>
    </cfRule>
    <cfRule type="expression" dxfId="2253" priority="2137">
      <formula>$F27="RO-Z"</formula>
    </cfRule>
    <cfRule type="expression" dxfId="2252" priority="2138">
      <formula>$F27="RO-1"</formula>
    </cfRule>
    <cfRule type="expression" dxfId="2251" priority="2139">
      <formula>$F27="RO-2"</formula>
    </cfRule>
    <cfRule type="expression" dxfId="2250" priority="2140">
      <formula>$F27="RO-3"</formula>
    </cfRule>
  </conditionalFormatting>
  <conditionalFormatting sqref="E27">
    <cfRule type="expression" dxfId="2249" priority="2121">
      <formula>$F27="RO-Z"</formula>
    </cfRule>
    <cfRule type="expression" dxfId="2248" priority="2122">
      <formula>$F27="RO-1"</formula>
    </cfRule>
    <cfRule type="expression" dxfId="2247" priority="2123">
      <formula>$F27="RO-2"</formula>
    </cfRule>
    <cfRule type="expression" dxfId="2246" priority="2124">
      <formula>$F27="RO-3"</formula>
    </cfRule>
    <cfRule type="expression" dxfId="2245" priority="2125">
      <formula>$F27="RO-Z"</formula>
    </cfRule>
    <cfRule type="expression" dxfId="2244" priority="2126">
      <formula>$F27="RO-1"</formula>
    </cfRule>
    <cfRule type="expression" dxfId="2243" priority="2127">
      <formula>$F27="RO-2"</formula>
    </cfRule>
    <cfRule type="expression" dxfId="2242" priority="2128">
      <formula>$F27="RO-3"</formula>
    </cfRule>
  </conditionalFormatting>
  <conditionalFormatting sqref="B27:E27">
    <cfRule type="expression" dxfId="2241" priority="2115">
      <formula>$F27="Nic"</formula>
    </cfRule>
    <cfRule type="expression" dxfId="2240" priority="2116">
      <formula>$F27="RO-V"</formula>
    </cfRule>
    <cfRule type="expression" dxfId="2239" priority="2117">
      <formula>$F27="RO-Z"</formula>
    </cfRule>
    <cfRule type="expression" dxfId="2238" priority="2118">
      <formula>$F27="RO-1"</formula>
    </cfRule>
    <cfRule type="expression" dxfId="2237" priority="2119">
      <formula>$F27="RO-2"</formula>
    </cfRule>
    <cfRule type="expression" dxfId="2236" priority="2120">
      <formula>$F27="RO-3"</formula>
    </cfRule>
  </conditionalFormatting>
  <conditionalFormatting sqref="B27:E27">
    <cfRule type="expression" dxfId="2235" priority="2111">
      <formula>$F27="RO-Z"</formula>
    </cfRule>
    <cfRule type="expression" dxfId="2234" priority="2112">
      <formula>$F27="RO-1"</formula>
    </cfRule>
    <cfRule type="expression" dxfId="2233" priority="2113">
      <formula>$F27="RO-2"</formula>
    </cfRule>
    <cfRule type="expression" dxfId="2232" priority="2114">
      <formula>$F27="RO-3"</formula>
    </cfRule>
  </conditionalFormatting>
  <conditionalFormatting sqref="E26">
    <cfRule type="expression" dxfId="2231" priority="2105">
      <formula>$F26="Nic"</formula>
    </cfRule>
    <cfRule type="expression" dxfId="2230" priority="2106">
      <formula>$F26="RO-V"</formula>
    </cfRule>
    <cfRule type="expression" dxfId="2229" priority="2107">
      <formula>$F26="RO-Z"</formula>
    </cfRule>
    <cfRule type="expression" dxfId="2228" priority="2108">
      <formula>$F26="RO-1"</formula>
    </cfRule>
    <cfRule type="expression" dxfId="2227" priority="2109">
      <formula>$F26="RO-2"</formula>
    </cfRule>
    <cfRule type="expression" dxfId="2226" priority="2110">
      <formula>$F26="RO-3"</formula>
    </cfRule>
  </conditionalFormatting>
  <conditionalFormatting sqref="E26">
    <cfRule type="expression" dxfId="2225" priority="2101">
      <formula>$F26="RO-Z"</formula>
    </cfRule>
    <cfRule type="expression" dxfId="2224" priority="2102">
      <formula>$F26="RO-1"</formula>
    </cfRule>
    <cfRule type="expression" dxfId="2223" priority="2103">
      <formula>$F26="RO-2"</formula>
    </cfRule>
    <cfRule type="expression" dxfId="2222" priority="2104">
      <formula>$F26="RO-3"</formula>
    </cfRule>
  </conditionalFormatting>
  <conditionalFormatting sqref="E26">
    <cfRule type="expression" dxfId="2221" priority="2089">
      <formula>$F26="Nic"</formula>
    </cfRule>
    <cfRule type="expression" dxfId="2220" priority="2090">
      <formula>$F26="RO-V"</formula>
    </cfRule>
    <cfRule type="expression" dxfId="2219" priority="2091">
      <formula>$F26="RO-Z"</formula>
    </cfRule>
    <cfRule type="expression" dxfId="2218" priority="2092">
      <formula>$F26="RO-1"</formula>
    </cfRule>
    <cfRule type="expression" dxfId="2217" priority="2093">
      <formula>$F26="RO-2"</formula>
    </cfRule>
    <cfRule type="expression" dxfId="2216" priority="2094">
      <formula>$F26="RO-3"</formula>
    </cfRule>
    <cfRule type="expression" dxfId="2215" priority="2095">
      <formula>$F26="Nic"</formula>
    </cfRule>
    <cfRule type="expression" dxfId="2214" priority="2096">
      <formula>$F26="RO-V"</formula>
    </cfRule>
    <cfRule type="expression" dxfId="2213" priority="2097">
      <formula>$F26="RO-Z"</formula>
    </cfRule>
    <cfRule type="expression" dxfId="2212" priority="2098">
      <formula>$F26="RO-1"</formula>
    </cfRule>
    <cfRule type="expression" dxfId="2211" priority="2099">
      <formula>$F26="RO-2"</formula>
    </cfRule>
    <cfRule type="expression" dxfId="2210" priority="2100">
      <formula>$F26="RO-3"</formula>
    </cfRule>
  </conditionalFormatting>
  <conditionalFormatting sqref="E26">
    <cfRule type="expression" dxfId="2209" priority="2081">
      <formula>$F26="RO-Z"</formula>
    </cfRule>
    <cfRule type="expression" dxfId="2208" priority="2082">
      <formula>$F26="RO-1"</formula>
    </cfRule>
    <cfRule type="expression" dxfId="2207" priority="2083">
      <formula>$F26="RO-2"</formula>
    </cfRule>
    <cfRule type="expression" dxfId="2206" priority="2084">
      <formula>$F26="RO-3"</formula>
    </cfRule>
    <cfRule type="expression" dxfId="2205" priority="2085">
      <formula>$F26="RO-Z"</formula>
    </cfRule>
    <cfRule type="expression" dxfId="2204" priority="2086">
      <formula>$F26="RO-1"</formula>
    </cfRule>
    <cfRule type="expression" dxfId="2203" priority="2087">
      <formula>$F26="RO-2"</formula>
    </cfRule>
    <cfRule type="expression" dxfId="2202" priority="2088">
      <formula>$F26="RO-3"</formula>
    </cfRule>
  </conditionalFormatting>
  <conditionalFormatting sqref="B26:E26">
    <cfRule type="expression" dxfId="2201" priority="2075">
      <formula>$F26="Nic"</formula>
    </cfRule>
    <cfRule type="expression" dxfId="2200" priority="2076">
      <formula>$F26="RO-V"</formula>
    </cfRule>
    <cfRule type="expression" dxfId="2199" priority="2077">
      <formula>$F26="RO-Z"</formula>
    </cfRule>
    <cfRule type="expression" dxfId="2198" priority="2078">
      <formula>$F26="RO-1"</formula>
    </cfRule>
    <cfRule type="expression" dxfId="2197" priority="2079">
      <formula>$F26="RO-2"</formula>
    </cfRule>
    <cfRule type="expression" dxfId="2196" priority="2080">
      <formula>$F26="RO-3"</formula>
    </cfRule>
  </conditionalFormatting>
  <conditionalFormatting sqref="B26:E26">
    <cfRule type="expression" dxfId="2195" priority="2071">
      <formula>$F26="RO-Z"</formula>
    </cfRule>
    <cfRule type="expression" dxfId="2194" priority="2072">
      <formula>$F26="RO-1"</formula>
    </cfRule>
    <cfRule type="expression" dxfId="2193" priority="2073">
      <formula>$F26="RO-2"</formula>
    </cfRule>
    <cfRule type="expression" dxfId="2192" priority="2074">
      <formula>$F26="RO-3"</formula>
    </cfRule>
  </conditionalFormatting>
  <conditionalFormatting sqref="B17:E56">
    <cfRule type="expression" dxfId="2191" priority="2065">
      <formula>$F17="RO-V"</formula>
    </cfRule>
    <cfRule type="expression" dxfId="2190" priority="2066">
      <formula>$F17="Nic"</formula>
    </cfRule>
    <cfRule type="expression" dxfId="2189" priority="2067">
      <formula>$F17="RO-Z"</formula>
    </cfRule>
    <cfRule type="expression" dxfId="2188" priority="2068">
      <formula>$F17="RO1"</formula>
    </cfRule>
    <cfRule type="expression" dxfId="2187" priority="2069">
      <formula>$F17="RO2"</formula>
    </cfRule>
    <cfRule type="expression" dxfId="2186" priority="2070">
      <formula>$F17="RO3"</formula>
    </cfRule>
  </conditionalFormatting>
  <conditionalFormatting sqref="B17:E56">
    <cfRule type="expression" dxfId="2185" priority="2059">
      <formula>$F17="Nic"</formula>
    </cfRule>
    <cfRule type="expression" dxfId="2184" priority="2060">
      <formula>$F17="RO-V"</formula>
    </cfRule>
    <cfRule type="expression" dxfId="2183" priority="2061">
      <formula>$F17="RO-Z"</formula>
    </cfRule>
    <cfRule type="expression" dxfId="2182" priority="2062">
      <formula>$F17="RO-1"</formula>
    </cfRule>
    <cfRule type="expression" dxfId="2181" priority="2063">
      <formula>$F17="RO-2"</formula>
    </cfRule>
    <cfRule type="expression" dxfId="2180" priority="2064">
      <formula>$F17="RO-3"</formula>
    </cfRule>
  </conditionalFormatting>
  <conditionalFormatting sqref="B18:E56">
    <cfRule type="expression" dxfId="2179" priority="2055">
      <formula>$F18="RO-Z"</formula>
    </cfRule>
    <cfRule type="expression" dxfId="2178" priority="2056">
      <formula>$F18="RO-1"</formula>
    </cfRule>
    <cfRule type="expression" dxfId="2177" priority="2057">
      <formula>$F18="RO-2"</formula>
    </cfRule>
    <cfRule type="expression" dxfId="2176" priority="2058">
      <formula>$F18="RO-3"</formula>
    </cfRule>
  </conditionalFormatting>
  <conditionalFormatting sqref="E25 B17:E24">
    <cfRule type="expression" dxfId="2175" priority="2049">
      <formula>$F17="Nic"</formula>
    </cfRule>
    <cfRule type="expression" dxfId="2174" priority="2050">
      <formula>$F17="RO-V"</formula>
    </cfRule>
    <cfRule type="expression" dxfId="2173" priority="2051">
      <formula>$F17="RO-Z"</formula>
    </cfRule>
    <cfRule type="expression" dxfId="2172" priority="2052">
      <formula>$F17="RO-1"</formula>
    </cfRule>
    <cfRule type="expression" dxfId="2171" priority="2053">
      <formula>$F17="RO-2"</formula>
    </cfRule>
    <cfRule type="expression" dxfId="2170" priority="2054">
      <formula>$F17="RO-3"</formula>
    </cfRule>
  </conditionalFormatting>
  <conditionalFormatting sqref="B17:E31">
    <cfRule type="expression" dxfId="2169" priority="2043">
      <formula>$F17="Nic"</formula>
    </cfRule>
    <cfRule type="expression" dxfId="2168" priority="2044">
      <formula>$F17="RO-V"</formula>
    </cfRule>
    <cfRule type="expression" dxfId="2167" priority="2045">
      <formula>$F17="RO-Z"</formula>
    </cfRule>
    <cfRule type="expression" dxfId="2166" priority="2046">
      <formula>$F17="RO-1"</formula>
    </cfRule>
    <cfRule type="expression" dxfId="2165" priority="2047">
      <formula>$F17="RO-2"</formula>
    </cfRule>
    <cfRule type="expression" dxfId="2164" priority="2048">
      <formula>$F17="RO-3"</formula>
    </cfRule>
  </conditionalFormatting>
  <conditionalFormatting sqref="E25 B18:E24">
    <cfRule type="expression" dxfId="2163" priority="2039">
      <formula>$F18="RO-Z"</formula>
    </cfRule>
    <cfRule type="expression" dxfId="2162" priority="2040">
      <formula>$F18="RO-1"</formula>
    </cfRule>
    <cfRule type="expression" dxfId="2161" priority="2041">
      <formula>$F18="RO-2"</formula>
    </cfRule>
    <cfRule type="expression" dxfId="2160" priority="2042">
      <formula>$F18="RO-3"</formula>
    </cfRule>
  </conditionalFormatting>
  <conditionalFormatting sqref="E25 B17:E24">
    <cfRule type="expression" dxfId="2159" priority="2027">
      <formula>$F17="Nic"</formula>
    </cfRule>
    <cfRule type="expression" dxfId="2158" priority="2028">
      <formula>$F17="RO-V"</formula>
    </cfRule>
    <cfRule type="expression" dxfId="2157" priority="2029">
      <formula>$F17="RO-Z"</formula>
    </cfRule>
    <cfRule type="expression" dxfId="2156" priority="2030">
      <formula>$F17="RO-1"</formula>
    </cfRule>
    <cfRule type="expression" dxfId="2155" priority="2031">
      <formula>$F17="RO-2"</formula>
    </cfRule>
    <cfRule type="expression" dxfId="2154" priority="2032">
      <formula>$F17="RO-3"</formula>
    </cfRule>
    <cfRule type="expression" dxfId="2153" priority="2033">
      <formula>$F17="Nic"</formula>
    </cfRule>
    <cfRule type="expression" dxfId="2152" priority="2034">
      <formula>$F17="RO-V"</formula>
    </cfRule>
    <cfRule type="expression" dxfId="2151" priority="2035">
      <formula>$F17="RO-Z"</formula>
    </cfRule>
    <cfRule type="expression" dxfId="2150" priority="2036">
      <formula>$F17="RO-1"</formula>
    </cfRule>
    <cfRule type="expression" dxfId="2149" priority="2037">
      <formula>$F17="RO-2"</formula>
    </cfRule>
    <cfRule type="expression" dxfId="2148" priority="2038">
      <formula>$F17="RO-3"</formula>
    </cfRule>
  </conditionalFormatting>
  <conditionalFormatting sqref="B17:E31">
    <cfRule type="expression" dxfId="2147" priority="2015">
      <formula>$F17="Nic"</formula>
    </cfRule>
    <cfRule type="expression" dxfId="2146" priority="2016">
      <formula>$F17="RO-V"</formula>
    </cfRule>
    <cfRule type="expression" dxfId="2145" priority="2017">
      <formula>$F17="RO-Z"</formula>
    </cfRule>
    <cfRule type="expression" dxfId="2144" priority="2018">
      <formula>$F17="RO-1"</formula>
    </cfRule>
    <cfRule type="expression" dxfId="2143" priority="2019">
      <formula>$F17="RO-2"</formula>
    </cfRule>
    <cfRule type="expression" dxfId="2142" priority="2020">
      <formula>$F17="RO-3"</formula>
    </cfRule>
    <cfRule type="expression" dxfId="2141" priority="2021">
      <formula>$F17="Nic"</formula>
    </cfRule>
    <cfRule type="expression" dxfId="2140" priority="2022">
      <formula>$F17="RO-V"</formula>
    </cfRule>
    <cfRule type="expression" dxfId="2139" priority="2023">
      <formula>$F17="RO-Z"</formula>
    </cfRule>
    <cfRule type="expression" dxfId="2138" priority="2024">
      <formula>$F17="RO-1"</formula>
    </cfRule>
    <cfRule type="expression" dxfId="2137" priority="2025">
      <formula>$F17="RO-2"</formula>
    </cfRule>
    <cfRule type="expression" dxfId="2136" priority="2026">
      <formula>$F17="RO-3"</formula>
    </cfRule>
  </conditionalFormatting>
  <conditionalFormatting sqref="E25 B18:E24">
    <cfRule type="expression" dxfId="2135" priority="2007">
      <formula>$F18="RO-Z"</formula>
    </cfRule>
    <cfRule type="expression" dxfId="2134" priority="2008">
      <formula>$F18="RO-1"</formula>
    </cfRule>
    <cfRule type="expression" dxfId="2133" priority="2009">
      <formula>$F18="RO-2"</formula>
    </cfRule>
    <cfRule type="expression" dxfId="2132" priority="2010">
      <formula>$F18="RO-3"</formula>
    </cfRule>
    <cfRule type="expression" dxfId="2131" priority="2011">
      <formula>$F18="RO-Z"</formula>
    </cfRule>
    <cfRule type="expression" dxfId="2130" priority="2012">
      <formula>$F18="RO-1"</formula>
    </cfRule>
    <cfRule type="expression" dxfId="2129" priority="2013">
      <formula>$F18="RO-2"</formula>
    </cfRule>
    <cfRule type="expression" dxfId="2128" priority="2014">
      <formula>$F18="RO-3"</formula>
    </cfRule>
  </conditionalFormatting>
  <conditionalFormatting sqref="B18:E31">
    <cfRule type="expression" dxfId="2127" priority="1995">
      <formula>$F18="RO-Z"</formula>
    </cfRule>
    <cfRule type="expression" dxfId="2126" priority="1996">
      <formula>$F18="RO-1"</formula>
    </cfRule>
    <cfRule type="expression" dxfId="2125" priority="1997">
      <formula>$F18="RO-2"</formula>
    </cfRule>
    <cfRule type="expression" dxfId="2124" priority="1998">
      <formula>$F18="RO-3"</formula>
    </cfRule>
    <cfRule type="expression" dxfId="2123" priority="1999">
      <formula>$F18="RO-Z"</formula>
    </cfRule>
    <cfRule type="expression" dxfId="2122" priority="2000">
      <formula>$F18="RO-1"</formula>
    </cfRule>
    <cfRule type="expression" dxfId="2121" priority="2001">
      <formula>$F18="RO-2"</formula>
    </cfRule>
    <cfRule type="expression" dxfId="2120" priority="2002">
      <formula>$F18="RO-3"</formula>
    </cfRule>
    <cfRule type="expression" dxfId="2119" priority="2003">
      <formula>$F18="RO-Z"</formula>
    </cfRule>
    <cfRule type="expression" dxfId="2118" priority="2004">
      <formula>$F18="RO-1"</formula>
    </cfRule>
    <cfRule type="expression" dxfId="2117" priority="2005">
      <formula>$F18="RO-2"</formula>
    </cfRule>
    <cfRule type="expression" dxfId="2116" priority="2006">
      <formula>$F18="RO-3"</formula>
    </cfRule>
  </conditionalFormatting>
  <conditionalFormatting sqref="B33:E33">
    <cfRule type="expression" dxfId="2115" priority="1989">
      <formula>$F33="Nic"</formula>
    </cfRule>
    <cfRule type="expression" dxfId="2114" priority="1990">
      <formula>$F33="RO-V"</formula>
    </cfRule>
    <cfRule type="expression" dxfId="2113" priority="1991">
      <formula>$F33="RO-Z"</formula>
    </cfRule>
    <cfRule type="expression" dxfId="2112" priority="1992">
      <formula>$F33="RO-1"</formula>
    </cfRule>
    <cfRule type="expression" dxfId="2111" priority="1993">
      <formula>$F33="RO-2"</formula>
    </cfRule>
    <cfRule type="expression" dxfId="2110" priority="1994">
      <formula>$F33="RO-3"</formula>
    </cfRule>
  </conditionalFormatting>
  <conditionalFormatting sqref="B33:E33">
    <cfRule type="expression" dxfId="2109" priority="1983">
      <formula>$F33="Nic"</formula>
    </cfRule>
    <cfRule type="expression" dxfId="2108" priority="1984">
      <formula>$F33="RO-V"</formula>
    </cfRule>
    <cfRule type="expression" dxfId="2107" priority="1985">
      <formula>$F33="RO-Z"</formula>
    </cfRule>
    <cfRule type="expression" dxfId="2106" priority="1986">
      <formula>$F33="RO-1"</formula>
    </cfRule>
    <cfRule type="expression" dxfId="2105" priority="1987">
      <formula>$F33="RO-2"</formula>
    </cfRule>
    <cfRule type="expression" dxfId="2104" priority="1988">
      <formula>$F33="RO-3"</formula>
    </cfRule>
  </conditionalFormatting>
  <conditionalFormatting sqref="B33:E33">
    <cfRule type="expression" dxfId="2103" priority="1979">
      <formula>$F33="RO-Z"</formula>
    </cfRule>
    <cfRule type="expression" dxfId="2102" priority="1980">
      <formula>$F33="RO-1"</formula>
    </cfRule>
    <cfRule type="expression" dxfId="2101" priority="1981">
      <formula>$F33="RO-2"</formula>
    </cfRule>
    <cfRule type="expression" dxfId="2100" priority="1982">
      <formula>$F33="RO-3"</formula>
    </cfRule>
  </conditionalFormatting>
  <conditionalFormatting sqref="B33:E33">
    <cfRule type="expression" dxfId="2099" priority="1967">
      <formula>$F33="Nic"</formula>
    </cfRule>
    <cfRule type="expression" dxfId="2098" priority="1968">
      <formula>$F33="RO-V"</formula>
    </cfRule>
    <cfRule type="expression" dxfId="2097" priority="1969">
      <formula>$F33="RO-Z"</formula>
    </cfRule>
    <cfRule type="expression" dxfId="2096" priority="1970">
      <formula>$F33="RO-1"</formula>
    </cfRule>
    <cfRule type="expression" dxfId="2095" priority="1971">
      <formula>$F33="RO-2"</formula>
    </cfRule>
    <cfRule type="expression" dxfId="2094" priority="1972">
      <formula>$F33="RO-3"</formula>
    </cfRule>
    <cfRule type="expression" dxfId="2093" priority="1973">
      <formula>$F33="Nic"</formula>
    </cfRule>
    <cfRule type="expression" dxfId="2092" priority="1974">
      <formula>$F33="RO-V"</formula>
    </cfRule>
    <cfRule type="expression" dxfId="2091" priority="1975">
      <formula>$F33="RO-Z"</formula>
    </cfRule>
    <cfRule type="expression" dxfId="2090" priority="1976">
      <formula>$F33="RO-1"</formula>
    </cfRule>
    <cfRule type="expression" dxfId="2089" priority="1977">
      <formula>$F33="RO-2"</formula>
    </cfRule>
    <cfRule type="expression" dxfId="2088" priority="1978">
      <formula>$F33="RO-3"</formula>
    </cfRule>
  </conditionalFormatting>
  <conditionalFormatting sqref="B33:E33">
    <cfRule type="expression" dxfId="2087" priority="1955">
      <formula>$F33="Nic"</formula>
    </cfRule>
    <cfRule type="expression" dxfId="2086" priority="1956">
      <formula>$F33="RO-V"</formula>
    </cfRule>
    <cfRule type="expression" dxfId="2085" priority="1957">
      <formula>$F33="RO-Z"</formula>
    </cfRule>
    <cfRule type="expression" dxfId="2084" priority="1958">
      <formula>$F33="RO-1"</formula>
    </cfRule>
    <cfRule type="expression" dxfId="2083" priority="1959">
      <formula>$F33="RO-2"</formula>
    </cfRule>
    <cfRule type="expression" dxfId="2082" priority="1960">
      <formula>$F33="RO-3"</formula>
    </cfRule>
    <cfRule type="expression" dxfId="2081" priority="1961">
      <formula>$F33="Nic"</formula>
    </cfRule>
    <cfRule type="expression" dxfId="2080" priority="1962">
      <formula>$F33="RO-V"</formula>
    </cfRule>
    <cfRule type="expression" dxfId="2079" priority="1963">
      <formula>$F33="RO-Z"</formula>
    </cfRule>
    <cfRule type="expression" dxfId="2078" priority="1964">
      <formula>$F33="RO-1"</formula>
    </cfRule>
    <cfRule type="expression" dxfId="2077" priority="1965">
      <formula>$F33="RO-2"</formula>
    </cfRule>
    <cfRule type="expression" dxfId="2076" priority="1966">
      <formula>$F33="RO-3"</formula>
    </cfRule>
  </conditionalFormatting>
  <conditionalFormatting sqref="B33:E33">
    <cfRule type="expression" dxfId="2075" priority="1947">
      <formula>$F33="RO-Z"</formula>
    </cfRule>
    <cfRule type="expression" dxfId="2074" priority="1948">
      <formula>$F33="RO-1"</formula>
    </cfRule>
    <cfRule type="expression" dxfId="2073" priority="1949">
      <formula>$F33="RO-2"</formula>
    </cfRule>
    <cfRule type="expression" dxfId="2072" priority="1950">
      <formula>$F33="RO-3"</formula>
    </cfRule>
    <cfRule type="expression" dxfId="2071" priority="1951">
      <formula>$F33="RO-Z"</formula>
    </cfRule>
    <cfRule type="expression" dxfId="2070" priority="1952">
      <formula>$F33="RO-1"</formula>
    </cfRule>
    <cfRule type="expression" dxfId="2069" priority="1953">
      <formula>$F33="RO-2"</formula>
    </cfRule>
    <cfRule type="expression" dxfId="2068" priority="1954">
      <formula>$F33="RO-3"</formula>
    </cfRule>
  </conditionalFormatting>
  <conditionalFormatting sqref="B33:E33">
    <cfRule type="expression" dxfId="2067" priority="1935">
      <formula>$F33="RO-Z"</formula>
    </cfRule>
    <cfRule type="expression" dxfId="2066" priority="1936">
      <formula>$F33="RO-1"</formula>
    </cfRule>
    <cfRule type="expression" dxfId="2065" priority="1937">
      <formula>$F33="RO-2"</formula>
    </cfRule>
    <cfRule type="expression" dxfId="2064" priority="1938">
      <formula>$F33="RO-3"</formula>
    </cfRule>
    <cfRule type="expression" dxfId="2063" priority="1939">
      <formula>$F33="RO-Z"</formula>
    </cfRule>
    <cfRule type="expression" dxfId="2062" priority="1940">
      <formula>$F33="RO-1"</formula>
    </cfRule>
    <cfRule type="expression" dxfId="2061" priority="1941">
      <formula>$F33="RO-2"</formula>
    </cfRule>
    <cfRule type="expression" dxfId="2060" priority="1942">
      <formula>$F33="RO-3"</formula>
    </cfRule>
    <cfRule type="expression" dxfId="2059" priority="1943">
      <formula>$F33="RO-Z"</formula>
    </cfRule>
    <cfRule type="expression" dxfId="2058" priority="1944">
      <formula>$F33="RO-1"</formula>
    </cfRule>
    <cfRule type="expression" dxfId="2057" priority="1945">
      <formula>$F33="RO-2"</formula>
    </cfRule>
    <cfRule type="expression" dxfId="2056" priority="1946">
      <formula>$F33="RO-3"</formula>
    </cfRule>
  </conditionalFormatting>
  <conditionalFormatting sqref="E45 B37:E44">
    <cfRule type="expression" dxfId="2055" priority="1929">
      <formula>$F37="Nic"</formula>
    </cfRule>
    <cfRule type="expression" dxfId="2054" priority="1930">
      <formula>$F37="RO-V"</formula>
    </cfRule>
    <cfRule type="expression" dxfId="2053" priority="1931">
      <formula>$F37="RO-Z"</formula>
    </cfRule>
    <cfRule type="expression" dxfId="2052" priority="1932">
      <formula>$F37="RO-1"</formula>
    </cfRule>
    <cfRule type="expression" dxfId="2051" priority="1933">
      <formula>$F37="RO-2"</formula>
    </cfRule>
    <cfRule type="expression" dxfId="2050" priority="1934">
      <formula>$F37="RO-3"</formula>
    </cfRule>
  </conditionalFormatting>
  <conditionalFormatting sqref="B37:E51">
    <cfRule type="expression" dxfId="2049" priority="1923">
      <formula>$F37="Nic"</formula>
    </cfRule>
    <cfRule type="expression" dxfId="2048" priority="1924">
      <formula>$F37="RO-V"</formula>
    </cfRule>
    <cfRule type="expression" dxfId="2047" priority="1925">
      <formula>$F37="RO-Z"</formula>
    </cfRule>
    <cfRule type="expression" dxfId="2046" priority="1926">
      <formula>$F37="RO-1"</formula>
    </cfRule>
    <cfRule type="expression" dxfId="2045" priority="1927">
      <formula>$F37="RO-2"</formula>
    </cfRule>
    <cfRule type="expression" dxfId="2044" priority="1928">
      <formula>$F37="RO-3"</formula>
    </cfRule>
  </conditionalFormatting>
  <conditionalFormatting sqref="E45 B38:E44">
    <cfRule type="expression" dxfId="2043" priority="1919">
      <formula>$F38="RO-Z"</formula>
    </cfRule>
    <cfRule type="expression" dxfId="2042" priority="1920">
      <formula>$F38="RO-1"</formula>
    </cfRule>
    <cfRule type="expression" dxfId="2041" priority="1921">
      <formula>$F38="RO-2"</formula>
    </cfRule>
    <cfRule type="expression" dxfId="2040" priority="1922">
      <formula>$F38="RO-3"</formula>
    </cfRule>
  </conditionalFormatting>
  <conditionalFormatting sqref="E45 B37:E44">
    <cfRule type="expression" dxfId="2039" priority="1907">
      <formula>$F37="Nic"</formula>
    </cfRule>
    <cfRule type="expression" dxfId="2038" priority="1908">
      <formula>$F37="RO-V"</formula>
    </cfRule>
    <cfRule type="expression" dxfId="2037" priority="1909">
      <formula>$F37="RO-Z"</formula>
    </cfRule>
    <cfRule type="expression" dxfId="2036" priority="1910">
      <formula>$F37="RO-1"</formula>
    </cfRule>
    <cfRule type="expression" dxfId="2035" priority="1911">
      <formula>$F37="RO-2"</formula>
    </cfRule>
    <cfRule type="expression" dxfId="2034" priority="1912">
      <formula>$F37="RO-3"</formula>
    </cfRule>
    <cfRule type="expression" dxfId="2033" priority="1913">
      <formula>$F37="Nic"</formula>
    </cfRule>
    <cfRule type="expression" dxfId="2032" priority="1914">
      <formula>$F37="RO-V"</formula>
    </cfRule>
    <cfRule type="expression" dxfId="2031" priority="1915">
      <formula>$F37="RO-Z"</formula>
    </cfRule>
    <cfRule type="expression" dxfId="2030" priority="1916">
      <formula>$F37="RO-1"</formula>
    </cfRule>
    <cfRule type="expression" dxfId="2029" priority="1917">
      <formula>$F37="RO-2"</formula>
    </cfRule>
    <cfRule type="expression" dxfId="2028" priority="1918">
      <formula>$F37="RO-3"</formula>
    </cfRule>
  </conditionalFormatting>
  <conditionalFormatting sqref="B37:E51">
    <cfRule type="expression" dxfId="2027" priority="1895">
      <formula>$F37="Nic"</formula>
    </cfRule>
    <cfRule type="expression" dxfId="2026" priority="1896">
      <formula>$F37="RO-V"</formula>
    </cfRule>
    <cfRule type="expression" dxfId="2025" priority="1897">
      <formula>$F37="RO-Z"</formula>
    </cfRule>
    <cfRule type="expression" dxfId="2024" priority="1898">
      <formula>$F37="RO-1"</formula>
    </cfRule>
    <cfRule type="expression" dxfId="2023" priority="1899">
      <formula>$F37="RO-2"</formula>
    </cfRule>
    <cfRule type="expression" dxfId="2022" priority="1900">
      <formula>$F37="RO-3"</formula>
    </cfRule>
    <cfRule type="expression" dxfId="2021" priority="1901">
      <formula>$F37="Nic"</formula>
    </cfRule>
    <cfRule type="expression" dxfId="2020" priority="1902">
      <formula>$F37="RO-V"</formula>
    </cfRule>
    <cfRule type="expression" dxfId="2019" priority="1903">
      <formula>$F37="RO-Z"</formula>
    </cfRule>
    <cfRule type="expression" dxfId="2018" priority="1904">
      <formula>$F37="RO-1"</formula>
    </cfRule>
    <cfRule type="expression" dxfId="2017" priority="1905">
      <formula>$F37="RO-2"</formula>
    </cfRule>
    <cfRule type="expression" dxfId="2016" priority="1906">
      <formula>$F37="RO-3"</formula>
    </cfRule>
  </conditionalFormatting>
  <conditionalFormatting sqref="E45 B38:E44">
    <cfRule type="expression" dxfId="2015" priority="1887">
      <formula>$F38="RO-Z"</formula>
    </cfRule>
    <cfRule type="expression" dxfId="2014" priority="1888">
      <formula>$F38="RO-1"</formula>
    </cfRule>
    <cfRule type="expression" dxfId="2013" priority="1889">
      <formula>$F38="RO-2"</formula>
    </cfRule>
    <cfRule type="expression" dxfId="2012" priority="1890">
      <formula>$F38="RO-3"</formula>
    </cfRule>
    <cfRule type="expression" dxfId="2011" priority="1891">
      <formula>$F38="RO-Z"</formula>
    </cfRule>
    <cfRule type="expression" dxfId="2010" priority="1892">
      <formula>$F38="RO-1"</formula>
    </cfRule>
    <cfRule type="expression" dxfId="2009" priority="1893">
      <formula>$F38="RO-2"</formula>
    </cfRule>
    <cfRule type="expression" dxfId="2008" priority="1894">
      <formula>$F38="RO-3"</formula>
    </cfRule>
  </conditionalFormatting>
  <conditionalFormatting sqref="B38:E51">
    <cfRule type="expression" dxfId="2007" priority="1875">
      <formula>$F38="RO-Z"</formula>
    </cfRule>
    <cfRule type="expression" dxfId="2006" priority="1876">
      <formula>$F38="RO-1"</formula>
    </cfRule>
    <cfRule type="expression" dxfId="2005" priority="1877">
      <formula>$F38="RO-2"</formula>
    </cfRule>
    <cfRule type="expression" dxfId="2004" priority="1878">
      <formula>$F38="RO-3"</formula>
    </cfRule>
    <cfRule type="expression" dxfId="2003" priority="1879">
      <formula>$F38="RO-Z"</formula>
    </cfRule>
    <cfRule type="expression" dxfId="2002" priority="1880">
      <formula>$F38="RO-1"</formula>
    </cfRule>
    <cfRule type="expression" dxfId="2001" priority="1881">
      <formula>$F38="RO-2"</formula>
    </cfRule>
    <cfRule type="expression" dxfId="2000" priority="1882">
      <formula>$F38="RO-3"</formula>
    </cfRule>
    <cfRule type="expression" dxfId="1999" priority="1883">
      <formula>$F38="RO-Z"</formula>
    </cfRule>
    <cfRule type="expression" dxfId="1998" priority="1884">
      <formula>$F38="RO-1"</formula>
    </cfRule>
    <cfRule type="expression" dxfId="1997" priority="1885">
      <formula>$F38="RO-2"</formula>
    </cfRule>
    <cfRule type="expression" dxfId="1996" priority="1886">
      <formula>$F38="RO-3"</formula>
    </cfRule>
  </conditionalFormatting>
  <conditionalFormatting sqref="B53:E53">
    <cfRule type="expression" dxfId="1995" priority="1869">
      <formula>$F53="Nic"</formula>
    </cfRule>
    <cfRule type="expression" dxfId="1994" priority="1870">
      <formula>$F53="RO-V"</formula>
    </cfRule>
    <cfRule type="expression" dxfId="1993" priority="1871">
      <formula>$F53="RO-Z"</formula>
    </cfRule>
    <cfRule type="expression" dxfId="1992" priority="1872">
      <formula>$F53="RO-1"</formula>
    </cfRule>
    <cfRule type="expression" dxfId="1991" priority="1873">
      <formula>$F53="RO-2"</formula>
    </cfRule>
    <cfRule type="expression" dxfId="1990" priority="1874">
      <formula>$F53="RO-3"</formula>
    </cfRule>
  </conditionalFormatting>
  <conditionalFormatting sqref="B53:E53">
    <cfRule type="expression" dxfId="1989" priority="1863">
      <formula>$F53="Nic"</formula>
    </cfRule>
    <cfRule type="expression" dxfId="1988" priority="1864">
      <formula>$F53="RO-V"</formula>
    </cfRule>
    <cfRule type="expression" dxfId="1987" priority="1865">
      <formula>$F53="RO-Z"</formula>
    </cfRule>
    <cfRule type="expression" dxfId="1986" priority="1866">
      <formula>$F53="RO-1"</formula>
    </cfRule>
    <cfRule type="expression" dxfId="1985" priority="1867">
      <formula>$F53="RO-2"</formula>
    </cfRule>
    <cfRule type="expression" dxfId="1984" priority="1868">
      <formula>$F53="RO-3"</formula>
    </cfRule>
  </conditionalFormatting>
  <conditionalFormatting sqref="B53:E53">
    <cfRule type="expression" dxfId="1983" priority="1859">
      <formula>$F53="RO-Z"</formula>
    </cfRule>
    <cfRule type="expression" dxfId="1982" priority="1860">
      <formula>$F53="RO-1"</formula>
    </cfRule>
    <cfRule type="expression" dxfId="1981" priority="1861">
      <formula>$F53="RO-2"</formula>
    </cfRule>
    <cfRule type="expression" dxfId="1980" priority="1862">
      <formula>$F53="RO-3"</formula>
    </cfRule>
  </conditionalFormatting>
  <conditionalFormatting sqref="B53:E53">
    <cfRule type="expression" dxfId="1979" priority="1847">
      <formula>$F53="Nic"</formula>
    </cfRule>
    <cfRule type="expression" dxfId="1978" priority="1848">
      <formula>$F53="RO-V"</formula>
    </cfRule>
    <cfRule type="expression" dxfId="1977" priority="1849">
      <formula>$F53="RO-Z"</formula>
    </cfRule>
    <cfRule type="expression" dxfId="1976" priority="1850">
      <formula>$F53="RO-1"</formula>
    </cfRule>
    <cfRule type="expression" dxfId="1975" priority="1851">
      <formula>$F53="RO-2"</formula>
    </cfRule>
    <cfRule type="expression" dxfId="1974" priority="1852">
      <formula>$F53="RO-3"</formula>
    </cfRule>
    <cfRule type="expression" dxfId="1973" priority="1853">
      <formula>$F53="Nic"</formula>
    </cfRule>
    <cfRule type="expression" dxfId="1972" priority="1854">
      <formula>$F53="RO-V"</formula>
    </cfRule>
    <cfRule type="expression" dxfId="1971" priority="1855">
      <formula>$F53="RO-Z"</formula>
    </cfRule>
    <cfRule type="expression" dxfId="1970" priority="1856">
      <formula>$F53="RO-1"</formula>
    </cfRule>
    <cfRule type="expression" dxfId="1969" priority="1857">
      <formula>$F53="RO-2"</formula>
    </cfRule>
    <cfRule type="expression" dxfId="1968" priority="1858">
      <formula>$F53="RO-3"</formula>
    </cfRule>
  </conditionalFormatting>
  <conditionalFormatting sqref="B53:E53">
    <cfRule type="expression" dxfId="1967" priority="1835">
      <formula>$F53="Nic"</formula>
    </cfRule>
    <cfRule type="expression" dxfId="1966" priority="1836">
      <formula>$F53="RO-V"</formula>
    </cfRule>
    <cfRule type="expression" dxfId="1965" priority="1837">
      <formula>$F53="RO-Z"</formula>
    </cfRule>
    <cfRule type="expression" dxfId="1964" priority="1838">
      <formula>$F53="RO-1"</formula>
    </cfRule>
    <cfRule type="expression" dxfId="1963" priority="1839">
      <formula>$F53="RO-2"</formula>
    </cfRule>
    <cfRule type="expression" dxfId="1962" priority="1840">
      <formula>$F53="RO-3"</formula>
    </cfRule>
    <cfRule type="expression" dxfId="1961" priority="1841">
      <formula>$F53="Nic"</formula>
    </cfRule>
    <cfRule type="expression" dxfId="1960" priority="1842">
      <formula>$F53="RO-V"</formula>
    </cfRule>
    <cfRule type="expression" dxfId="1959" priority="1843">
      <formula>$F53="RO-Z"</formula>
    </cfRule>
    <cfRule type="expression" dxfId="1958" priority="1844">
      <formula>$F53="RO-1"</formula>
    </cfRule>
    <cfRule type="expression" dxfId="1957" priority="1845">
      <formula>$F53="RO-2"</formula>
    </cfRule>
    <cfRule type="expression" dxfId="1956" priority="1846">
      <formula>$F53="RO-3"</formula>
    </cfRule>
  </conditionalFormatting>
  <conditionalFormatting sqref="B53:E53">
    <cfRule type="expression" dxfId="1955" priority="1827">
      <formula>$F53="RO-Z"</formula>
    </cfRule>
    <cfRule type="expression" dxfId="1954" priority="1828">
      <formula>$F53="RO-1"</formula>
    </cfRule>
    <cfRule type="expression" dxfId="1953" priority="1829">
      <formula>$F53="RO-2"</formula>
    </cfRule>
    <cfRule type="expression" dxfId="1952" priority="1830">
      <formula>$F53="RO-3"</formula>
    </cfRule>
    <cfRule type="expression" dxfId="1951" priority="1831">
      <formula>$F53="RO-Z"</formula>
    </cfRule>
    <cfRule type="expression" dxfId="1950" priority="1832">
      <formula>$F53="RO-1"</formula>
    </cfRule>
    <cfRule type="expression" dxfId="1949" priority="1833">
      <formula>$F53="RO-2"</formula>
    </cfRule>
    <cfRule type="expression" dxfId="1948" priority="1834">
      <formula>$F53="RO-3"</formula>
    </cfRule>
  </conditionalFormatting>
  <conditionalFormatting sqref="B53:E53">
    <cfRule type="expression" dxfId="1947" priority="1815">
      <formula>$F53="RO-Z"</formula>
    </cfRule>
    <cfRule type="expression" dxfId="1946" priority="1816">
      <formula>$F53="RO-1"</formula>
    </cfRule>
    <cfRule type="expression" dxfId="1945" priority="1817">
      <formula>$F53="RO-2"</formula>
    </cfRule>
    <cfRule type="expression" dxfId="1944" priority="1818">
      <formula>$F53="RO-3"</formula>
    </cfRule>
    <cfRule type="expression" dxfId="1943" priority="1819">
      <formula>$F53="RO-Z"</formula>
    </cfRule>
    <cfRule type="expression" dxfId="1942" priority="1820">
      <formula>$F53="RO-1"</formula>
    </cfRule>
    <cfRule type="expression" dxfId="1941" priority="1821">
      <formula>$F53="RO-2"</formula>
    </cfRule>
    <cfRule type="expression" dxfId="1940" priority="1822">
      <formula>$F53="RO-3"</formula>
    </cfRule>
    <cfRule type="expression" dxfId="1939" priority="1823">
      <formula>$F53="RO-Z"</formula>
    </cfRule>
    <cfRule type="expression" dxfId="1938" priority="1824">
      <formula>$F53="RO-1"</formula>
    </cfRule>
    <cfRule type="expression" dxfId="1937" priority="1825">
      <formula>$F53="RO-2"</formula>
    </cfRule>
    <cfRule type="expression" dxfId="1936" priority="1826">
      <formula>$F53="RO-3"</formula>
    </cfRule>
  </conditionalFormatting>
  <conditionalFormatting sqref="B57:F78">
    <cfRule type="expression" dxfId="1935" priority="1809">
      <formula>$F57="RO-V"</formula>
    </cfRule>
    <cfRule type="expression" dxfId="1934" priority="1810">
      <formula>$F57="Nic"</formula>
    </cfRule>
    <cfRule type="expression" dxfId="1933" priority="1811">
      <formula>$F57="RO-Z"</formula>
    </cfRule>
    <cfRule type="expression" dxfId="1932" priority="1812">
      <formula>$F57="RO1"</formula>
    </cfRule>
    <cfRule type="expression" dxfId="1931" priority="1813">
      <formula>$F57="RO2"</formula>
    </cfRule>
    <cfRule type="expression" dxfId="1930" priority="1814">
      <formula>$F57="RO3"</formula>
    </cfRule>
  </conditionalFormatting>
  <conditionalFormatting sqref="B57:E78">
    <cfRule type="expression" dxfId="1929" priority="1803">
      <formula>$F57="Nic"</formula>
    </cfRule>
    <cfRule type="expression" dxfId="1928" priority="1804">
      <formula>$F57="RO-V"</formula>
    </cfRule>
    <cfRule type="expression" dxfId="1927" priority="1805">
      <formula>$F57="RO-Z"</formula>
    </cfRule>
    <cfRule type="expression" dxfId="1926" priority="1806">
      <formula>$F57="RO-1"</formula>
    </cfRule>
    <cfRule type="expression" dxfId="1925" priority="1807">
      <formula>$F57="RO-2"</formula>
    </cfRule>
    <cfRule type="expression" dxfId="1924" priority="1808">
      <formula>$F57="RO-3"</formula>
    </cfRule>
  </conditionalFormatting>
  <conditionalFormatting sqref="B58:E78">
    <cfRule type="expression" dxfId="1923" priority="1799">
      <formula>$F58="RO-Z"</formula>
    </cfRule>
    <cfRule type="expression" dxfId="1922" priority="1800">
      <formula>$F58="RO-1"</formula>
    </cfRule>
    <cfRule type="expression" dxfId="1921" priority="1801">
      <formula>$F58="RO-2"</formula>
    </cfRule>
    <cfRule type="expression" dxfId="1920" priority="1802">
      <formula>$F58="RO-3"</formula>
    </cfRule>
  </conditionalFormatting>
  <conditionalFormatting sqref="E65 B57:E64">
    <cfRule type="expression" dxfId="1919" priority="1793">
      <formula>$F57="Nic"</formula>
    </cfRule>
    <cfRule type="expression" dxfId="1918" priority="1794">
      <formula>$F57="RO-V"</formula>
    </cfRule>
    <cfRule type="expression" dxfId="1917" priority="1795">
      <formula>$F57="RO-Z"</formula>
    </cfRule>
    <cfRule type="expression" dxfId="1916" priority="1796">
      <formula>$F57="RO-1"</formula>
    </cfRule>
    <cfRule type="expression" dxfId="1915" priority="1797">
      <formula>$F57="RO-2"</formula>
    </cfRule>
    <cfRule type="expression" dxfId="1914" priority="1798">
      <formula>$F57="RO-3"</formula>
    </cfRule>
  </conditionalFormatting>
  <conditionalFormatting sqref="B57:E78">
    <cfRule type="expression" dxfId="1913" priority="1787">
      <formula>$F57="Nic"</formula>
    </cfRule>
    <cfRule type="expression" dxfId="1912" priority="1788">
      <formula>$F57="RO-V"</formula>
    </cfRule>
    <cfRule type="expression" dxfId="1911" priority="1789">
      <formula>$F57="RO-Z"</formula>
    </cfRule>
    <cfRule type="expression" dxfId="1910" priority="1790">
      <formula>$F57="RO-1"</formula>
    </cfRule>
    <cfRule type="expression" dxfId="1909" priority="1791">
      <formula>$F57="RO-2"</formula>
    </cfRule>
    <cfRule type="expression" dxfId="1908" priority="1792">
      <formula>$F57="RO-3"</formula>
    </cfRule>
  </conditionalFormatting>
  <conditionalFormatting sqref="E65 B58:E64">
    <cfRule type="expression" dxfId="1907" priority="1783">
      <formula>$F58="RO-Z"</formula>
    </cfRule>
    <cfRule type="expression" dxfId="1906" priority="1784">
      <formula>$F58="RO-1"</formula>
    </cfRule>
    <cfRule type="expression" dxfId="1905" priority="1785">
      <formula>$F58="RO-2"</formula>
    </cfRule>
    <cfRule type="expression" dxfId="1904" priority="1786">
      <formula>$F58="RO-3"</formula>
    </cfRule>
  </conditionalFormatting>
  <conditionalFormatting sqref="E65 B57:E64">
    <cfRule type="expression" dxfId="1903" priority="1771">
      <formula>$F57="Nic"</formula>
    </cfRule>
    <cfRule type="expression" dxfId="1902" priority="1772">
      <formula>$F57="RO-V"</formula>
    </cfRule>
    <cfRule type="expression" dxfId="1901" priority="1773">
      <formula>$F57="RO-Z"</formula>
    </cfRule>
    <cfRule type="expression" dxfId="1900" priority="1774">
      <formula>$F57="RO-1"</formula>
    </cfRule>
    <cfRule type="expression" dxfId="1899" priority="1775">
      <formula>$F57="RO-2"</formula>
    </cfRule>
    <cfRule type="expression" dxfId="1898" priority="1776">
      <formula>$F57="RO-3"</formula>
    </cfRule>
    <cfRule type="expression" dxfId="1897" priority="1777">
      <formula>$F57="Nic"</formula>
    </cfRule>
    <cfRule type="expression" dxfId="1896" priority="1778">
      <formula>$F57="RO-V"</formula>
    </cfRule>
    <cfRule type="expression" dxfId="1895" priority="1779">
      <formula>$F57="RO-Z"</formula>
    </cfRule>
    <cfRule type="expression" dxfId="1894" priority="1780">
      <formula>$F57="RO-1"</formula>
    </cfRule>
    <cfRule type="expression" dxfId="1893" priority="1781">
      <formula>$F57="RO-2"</formula>
    </cfRule>
    <cfRule type="expression" dxfId="1892" priority="1782">
      <formula>$F57="RO-3"</formula>
    </cfRule>
  </conditionalFormatting>
  <conditionalFormatting sqref="B57:E78">
    <cfRule type="expression" dxfId="1891" priority="1759">
      <formula>$F57="Nic"</formula>
    </cfRule>
    <cfRule type="expression" dxfId="1890" priority="1760">
      <formula>$F57="RO-V"</formula>
    </cfRule>
    <cfRule type="expression" dxfId="1889" priority="1761">
      <formula>$F57="RO-Z"</formula>
    </cfRule>
    <cfRule type="expression" dxfId="1888" priority="1762">
      <formula>$F57="RO-1"</formula>
    </cfRule>
    <cfRule type="expression" dxfId="1887" priority="1763">
      <formula>$F57="RO-2"</formula>
    </cfRule>
    <cfRule type="expression" dxfId="1886" priority="1764">
      <formula>$F57="RO-3"</formula>
    </cfRule>
    <cfRule type="expression" dxfId="1885" priority="1765">
      <formula>$F57="Nic"</formula>
    </cfRule>
    <cfRule type="expression" dxfId="1884" priority="1766">
      <formula>$F57="RO-V"</formula>
    </cfRule>
    <cfRule type="expression" dxfId="1883" priority="1767">
      <formula>$F57="RO-Z"</formula>
    </cfRule>
    <cfRule type="expression" dxfId="1882" priority="1768">
      <formula>$F57="RO-1"</formula>
    </cfRule>
    <cfRule type="expression" dxfId="1881" priority="1769">
      <formula>$F57="RO-2"</formula>
    </cfRule>
    <cfRule type="expression" dxfId="1880" priority="1770">
      <formula>$F57="RO-3"</formula>
    </cfRule>
  </conditionalFormatting>
  <conditionalFormatting sqref="E65 B58:E64">
    <cfRule type="expression" dxfId="1879" priority="1751">
      <formula>$F58="RO-Z"</formula>
    </cfRule>
    <cfRule type="expression" dxfId="1878" priority="1752">
      <formula>$F58="RO-1"</formula>
    </cfRule>
    <cfRule type="expression" dxfId="1877" priority="1753">
      <formula>$F58="RO-2"</formula>
    </cfRule>
    <cfRule type="expression" dxfId="1876" priority="1754">
      <formula>$F58="RO-3"</formula>
    </cfRule>
    <cfRule type="expression" dxfId="1875" priority="1755">
      <formula>$F58="RO-Z"</formula>
    </cfRule>
    <cfRule type="expression" dxfId="1874" priority="1756">
      <formula>$F58="RO-1"</formula>
    </cfRule>
    <cfRule type="expression" dxfId="1873" priority="1757">
      <formula>$F58="RO-2"</formula>
    </cfRule>
    <cfRule type="expression" dxfId="1872" priority="1758">
      <formula>$F58="RO-3"</formula>
    </cfRule>
  </conditionalFormatting>
  <conditionalFormatting sqref="B58:E78">
    <cfRule type="expression" dxfId="1871" priority="1739">
      <formula>$F58="RO-Z"</formula>
    </cfRule>
    <cfRule type="expression" dxfId="1870" priority="1740">
      <formula>$F58="RO-1"</formula>
    </cfRule>
    <cfRule type="expression" dxfId="1869" priority="1741">
      <formula>$F58="RO-2"</formula>
    </cfRule>
    <cfRule type="expression" dxfId="1868" priority="1742">
      <formula>$F58="RO-3"</formula>
    </cfRule>
    <cfRule type="expression" dxfId="1867" priority="1743">
      <formula>$F58="RO-Z"</formula>
    </cfRule>
    <cfRule type="expression" dxfId="1866" priority="1744">
      <formula>$F58="RO-1"</formula>
    </cfRule>
    <cfRule type="expression" dxfId="1865" priority="1745">
      <formula>$F58="RO-2"</formula>
    </cfRule>
    <cfRule type="expression" dxfId="1864" priority="1746">
      <formula>$F58="RO-3"</formula>
    </cfRule>
    <cfRule type="expression" dxfId="1863" priority="1747">
      <formula>$F58="RO-Z"</formula>
    </cfRule>
    <cfRule type="expression" dxfId="1862" priority="1748">
      <formula>$F58="RO-1"</formula>
    </cfRule>
    <cfRule type="expression" dxfId="1861" priority="1749">
      <formula>$F58="RO-2"</formula>
    </cfRule>
    <cfRule type="expression" dxfId="1860" priority="1750">
      <formula>$F58="RO-3"</formula>
    </cfRule>
  </conditionalFormatting>
  <conditionalFormatting sqref="B73:E73">
    <cfRule type="expression" dxfId="1859" priority="1733">
      <formula>$F73="Nic"</formula>
    </cfRule>
    <cfRule type="expression" dxfId="1858" priority="1734">
      <formula>$F73="RO-V"</formula>
    </cfRule>
    <cfRule type="expression" dxfId="1857" priority="1735">
      <formula>$F73="RO-Z"</formula>
    </cfRule>
    <cfRule type="expression" dxfId="1856" priority="1736">
      <formula>$F73="RO-1"</formula>
    </cfRule>
    <cfRule type="expression" dxfId="1855" priority="1737">
      <formula>$F73="RO-2"</formula>
    </cfRule>
    <cfRule type="expression" dxfId="1854" priority="1738">
      <formula>$F73="RO-3"</formula>
    </cfRule>
  </conditionalFormatting>
  <conditionalFormatting sqref="B73:E73">
    <cfRule type="expression" dxfId="1853" priority="1727">
      <formula>$F73="Nic"</formula>
    </cfRule>
    <cfRule type="expression" dxfId="1852" priority="1728">
      <formula>$F73="RO-V"</formula>
    </cfRule>
    <cfRule type="expression" dxfId="1851" priority="1729">
      <formula>$F73="RO-Z"</formula>
    </cfRule>
    <cfRule type="expression" dxfId="1850" priority="1730">
      <formula>$F73="RO-1"</formula>
    </cfRule>
    <cfRule type="expression" dxfId="1849" priority="1731">
      <formula>$F73="RO-2"</formula>
    </cfRule>
    <cfRule type="expression" dxfId="1848" priority="1732">
      <formula>$F73="RO-3"</formula>
    </cfRule>
  </conditionalFormatting>
  <conditionalFormatting sqref="B73:E73">
    <cfRule type="expression" dxfId="1847" priority="1723">
      <formula>$F73="RO-Z"</formula>
    </cfRule>
    <cfRule type="expression" dxfId="1846" priority="1724">
      <formula>$F73="RO-1"</formula>
    </cfRule>
    <cfRule type="expression" dxfId="1845" priority="1725">
      <formula>$F73="RO-2"</formula>
    </cfRule>
    <cfRule type="expression" dxfId="1844" priority="1726">
      <formula>$F73="RO-3"</formula>
    </cfRule>
  </conditionalFormatting>
  <conditionalFormatting sqref="B73:E73">
    <cfRule type="expression" dxfId="1843" priority="1711">
      <formula>$F73="Nic"</formula>
    </cfRule>
    <cfRule type="expression" dxfId="1842" priority="1712">
      <formula>$F73="RO-V"</formula>
    </cfRule>
    <cfRule type="expression" dxfId="1841" priority="1713">
      <formula>$F73="RO-Z"</formula>
    </cfRule>
    <cfRule type="expression" dxfId="1840" priority="1714">
      <formula>$F73="RO-1"</formula>
    </cfRule>
    <cfRule type="expression" dxfId="1839" priority="1715">
      <formula>$F73="RO-2"</formula>
    </cfRule>
    <cfRule type="expression" dxfId="1838" priority="1716">
      <formula>$F73="RO-3"</formula>
    </cfRule>
    <cfRule type="expression" dxfId="1837" priority="1717">
      <formula>$F73="Nic"</formula>
    </cfRule>
    <cfRule type="expression" dxfId="1836" priority="1718">
      <formula>$F73="RO-V"</formula>
    </cfRule>
    <cfRule type="expression" dxfId="1835" priority="1719">
      <formula>$F73="RO-Z"</formula>
    </cfRule>
    <cfRule type="expression" dxfId="1834" priority="1720">
      <formula>$F73="RO-1"</formula>
    </cfRule>
    <cfRule type="expression" dxfId="1833" priority="1721">
      <formula>$F73="RO-2"</formula>
    </cfRule>
    <cfRule type="expression" dxfId="1832" priority="1722">
      <formula>$F73="RO-3"</formula>
    </cfRule>
  </conditionalFormatting>
  <conditionalFormatting sqref="B73:E73">
    <cfRule type="expression" dxfId="1831" priority="1699">
      <formula>$F73="Nic"</formula>
    </cfRule>
    <cfRule type="expression" dxfId="1830" priority="1700">
      <formula>$F73="RO-V"</formula>
    </cfRule>
    <cfRule type="expression" dxfId="1829" priority="1701">
      <formula>$F73="RO-Z"</formula>
    </cfRule>
    <cfRule type="expression" dxfId="1828" priority="1702">
      <formula>$F73="RO-1"</formula>
    </cfRule>
    <cfRule type="expression" dxfId="1827" priority="1703">
      <formula>$F73="RO-2"</formula>
    </cfRule>
    <cfRule type="expression" dxfId="1826" priority="1704">
      <formula>$F73="RO-3"</formula>
    </cfRule>
    <cfRule type="expression" dxfId="1825" priority="1705">
      <formula>$F73="Nic"</formula>
    </cfRule>
    <cfRule type="expression" dxfId="1824" priority="1706">
      <formula>$F73="RO-V"</formula>
    </cfRule>
    <cfRule type="expression" dxfId="1823" priority="1707">
      <formula>$F73="RO-Z"</formula>
    </cfRule>
    <cfRule type="expression" dxfId="1822" priority="1708">
      <formula>$F73="RO-1"</formula>
    </cfRule>
    <cfRule type="expression" dxfId="1821" priority="1709">
      <formula>$F73="RO-2"</formula>
    </cfRule>
    <cfRule type="expression" dxfId="1820" priority="1710">
      <formula>$F73="RO-3"</formula>
    </cfRule>
  </conditionalFormatting>
  <conditionalFormatting sqref="B73:E73">
    <cfRule type="expression" dxfId="1819" priority="1691">
      <formula>$F73="RO-Z"</formula>
    </cfRule>
    <cfRule type="expression" dxfId="1818" priority="1692">
      <formula>$F73="RO-1"</formula>
    </cfRule>
    <cfRule type="expression" dxfId="1817" priority="1693">
      <formula>$F73="RO-2"</formula>
    </cfRule>
    <cfRule type="expression" dxfId="1816" priority="1694">
      <formula>$F73="RO-3"</formula>
    </cfRule>
    <cfRule type="expression" dxfId="1815" priority="1695">
      <formula>$F73="RO-Z"</formula>
    </cfRule>
    <cfRule type="expression" dxfId="1814" priority="1696">
      <formula>$F73="RO-1"</formula>
    </cfRule>
    <cfRule type="expression" dxfId="1813" priority="1697">
      <formula>$F73="RO-2"</formula>
    </cfRule>
    <cfRule type="expression" dxfId="1812" priority="1698">
      <formula>$F73="RO-3"</formula>
    </cfRule>
  </conditionalFormatting>
  <conditionalFormatting sqref="B73:E73">
    <cfRule type="expression" dxfId="1811" priority="1679">
      <formula>$F73="RO-Z"</formula>
    </cfRule>
    <cfRule type="expression" dxfId="1810" priority="1680">
      <formula>$F73="RO-1"</formula>
    </cfRule>
    <cfRule type="expression" dxfId="1809" priority="1681">
      <formula>$F73="RO-2"</formula>
    </cfRule>
    <cfRule type="expression" dxfId="1808" priority="1682">
      <formula>$F73="RO-3"</formula>
    </cfRule>
    <cfRule type="expression" dxfId="1807" priority="1683">
      <formula>$F73="RO-Z"</formula>
    </cfRule>
    <cfRule type="expression" dxfId="1806" priority="1684">
      <formula>$F73="RO-1"</formula>
    </cfRule>
    <cfRule type="expression" dxfId="1805" priority="1685">
      <formula>$F73="RO-2"</formula>
    </cfRule>
    <cfRule type="expression" dxfId="1804" priority="1686">
      <formula>$F73="RO-3"</formula>
    </cfRule>
    <cfRule type="expression" dxfId="1803" priority="1687">
      <formula>$F73="RO-Z"</formula>
    </cfRule>
    <cfRule type="expression" dxfId="1802" priority="1688">
      <formula>$F73="RO-1"</formula>
    </cfRule>
    <cfRule type="expression" dxfId="1801" priority="1689">
      <formula>$F73="RO-2"</formula>
    </cfRule>
    <cfRule type="expression" dxfId="1800" priority="1690">
      <formula>$F73="RO-3"</formula>
    </cfRule>
  </conditionalFormatting>
  <conditionalFormatting sqref="B77:E78">
    <cfRule type="expression" dxfId="1799" priority="1673">
      <formula>$F77="Nic"</formula>
    </cfRule>
    <cfRule type="expression" dxfId="1798" priority="1674">
      <formula>$F77="RO-V"</formula>
    </cfRule>
    <cfRule type="expression" dxfId="1797" priority="1675">
      <formula>$F77="RO-Z"</formula>
    </cfRule>
    <cfRule type="expression" dxfId="1796" priority="1676">
      <formula>$F77="RO-1"</formula>
    </cfRule>
    <cfRule type="expression" dxfId="1795" priority="1677">
      <formula>$F77="RO-2"</formula>
    </cfRule>
    <cfRule type="expression" dxfId="1794" priority="1678">
      <formula>$F77="RO-3"</formula>
    </cfRule>
  </conditionalFormatting>
  <conditionalFormatting sqref="B77:E78">
    <cfRule type="expression" dxfId="1793" priority="1667">
      <formula>$F77="Nic"</formula>
    </cfRule>
    <cfRule type="expression" dxfId="1792" priority="1668">
      <formula>$F77="RO-V"</formula>
    </cfRule>
    <cfRule type="expression" dxfId="1791" priority="1669">
      <formula>$F77="RO-Z"</formula>
    </cfRule>
    <cfRule type="expression" dxfId="1790" priority="1670">
      <formula>$F77="RO-1"</formula>
    </cfRule>
    <cfRule type="expression" dxfId="1789" priority="1671">
      <formula>$F77="RO-2"</formula>
    </cfRule>
    <cfRule type="expression" dxfId="1788" priority="1672">
      <formula>$F77="RO-3"</formula>
    </cfRule>
  </conditionalFormatting>
  <conditionalFormatting sqref="B78:E78">
    <cfRule type="expression" dxfId="1787" priority="1663">
      <formula>$F78="RO-Z"</formula>
    </cfRule>
    <cfRule type="expression" dxfId="1786" priority="1664">
      <formula>$F78="RO-1"</formula>
    </cfRule>
    <cfRule type="expression" dxfId="1785" priority="1665">
      <formula>$F78="RO-2"</formula>
    </cfRule>
    <cfRule type="expression" dxfId="1784" priority="1666">
      <formula>$F78="RO-3"</formula>
    </cfRule>
  </conditionalFormatting>
  <conditionalFormatting sqref="B77:E78">
    <cfRule type="expression" dxfId="1783" priority="1651">
      <formula>$F77="Nic"</formula>
    </cfRule>
    <cfRule type="expression" dxfId="1782" priority="1652">
      <formula>$F77="RO-V"</formula>
    </cfRule>
    <cfRule type="expression" dxfId="1781" priority="1653">
      <formula>$F77="RO-Z"</formula>
    </cfRule>
    <cfRule type="expression" dxfId="1780" priority="1654">
      <formula>$F77="RO-1"</formula>
    </cfRule>
    <cfRule type="expression" dxfId="1779" priority="1655">
      <formula>$F77="RO-2"</formula>
    </cfRule>
    <cfRule type="expression" dxfId="1778" priority="1656">
      <formula>$F77="RO-3"</formula>
    </cfRule>
    <cfRule type="expression" dxfId="1777" priority="1657">
      <formula>$F77="Nic"</formula>
    </cfRule>
    <cfRule type="expression" dxfId="1776" priority="1658">
      <formula>$F77="RO-V"</formula>
    </cfRule>
    <cfRule type="expression" dxfId="1775" priority="1659">
      <formula>$F77="RO-Z"</formula>
    </cfRule>
    <cfRule type="expression" dxfId="1774" priority="1660">
      <formula>$F77="RO-1"</formula>
    </cfRule>
    <cfRule type="expression" dxfId="1773" priority="1661">
      <formula>$F77="RO-2"</formula>
    </cfRule>
    <cfRule type="expression" dxfId="1772" priority="1662">
      <formula>$F77="RO-3"</formula>
    </cfRule>
  </conditionalFormatting>
  <conditionalFormatting sqref="B77:E78">
    <cfRule type="expression" dxfId="1771" priority="1639">
      <formula>$F77="Nic"</formula>
    </cfRule>
    <cfRule type="expression" dxfId="1770" priority="1640">
      <formula>$F77="RO-V"</formula>
    </cfRule>
    <cfRule type="expression" dxfId="1769" priority="1641">
      <formula>$F77="RO-Z"</formula>
    </cfRule>
    <cfRule type="expression" dxfId="1768" priority="1642">
      <formula>$F77="RO-1"</formula>
    </cfRule>
    <cfRule type="expression" dxfId="1767" priority="1643">
      <formula>$F77="RO-2"</formula>
    </cfRule>
    <cfRule type="expression" dxfId="1766" priority="1644">
      <formula>$F77="RO-3"</formula>
    </cfRule>
    <cfRule type="expression" dxfId="1765" priority="1645">
      <formula>$F77="Nic"</formula>
    </cfRule>
    <cfRule type="expression" dxfId="1764" priority="1646">
      <formula>$F77="RO-V"</formula>
    </cfRule>
    <cfRule type="expression" dxfId="1763" priority="1647">
      <formula>$F77="RO-Z"</formula>
    </cfRule>
    <cfRule type="expression" dxfId="1762" priority="1648">
      <formula>$F77="RO-1"</formula>
    </cfRule>
    <cfRule type="expression" dxfId="1761" priority="1649">
      <formula>$F77="RO-2"</formula>
    </cfRule>
    <cfRule type="expression" dxfId="1760" priority="1650">
      <formula>$F77="RO-3"</formula>
    </cfRule>
  </conditionalFormatting>
  <conditionalFormatting sqref="B78:E78">
    <cfRule type="expression" dxfId="1759" priority="1631">
      <formula>$F78="RO-Z"</formula>
    </cfRule>
    <cfRule type="expression" dxfId="1758" priority="1632">
      <formula>$F78="RO-1"</formula>
    </cfRule>
    <cfRule type="expression" dxfId="1757" priority="1633">
      <formula>$F78="RO-2"</formula>
    </cfRule>
    <cfRule type="expression" dxfId="1756" priority="1634">
      <formula>$F78="RO-3"</formula>
    </cfRule>
    <cfRule type="expression" dxfId="1755" priority="1635">
      <formula>$F78="RO-Z"</formula>
    </cfRule>
    <cfRule type="expression" dxfId="1754" priority="1636">
      <formula>$F78="RO-1"</formula>
    </cfRule>
    <cfRule type="expression" dxfId="1753" priority="1637">
      <formula>$F78="RO-2"</formula>
    </cfRule>
    <cfRule type="expression" dxfId="1752" priority="1638">
      <formula>$F78="RO-3"</formula>
    </cfRule>
  </conditionalFormatting>
  <conditionalFormatting sqref="B78:E78">
    <cfRule type="expression" dxfId="1751" priority="1619">
      <formula>$F78="RO-Z"</formula>
    </cfRule>
    <cfRule type="expression" dxfId="1750" priority="1620">
      <formula>$F78="RO-1"</formula>
    </cfRule>
    <cfRule type="expression" dxfId="1749" priority="1621">
      <formula>$F78="RO-2"</formula>
    </cfRule>
    <cfRule type="expression" dxfId="1748" priority="1622">
      <formula>$F78="RO-3"</formula>
    </cfRule>
    <cfRule type="expression" dxfId="1747" priority="1623">
      <formula>$F78="RO-Z"</formula>
    </cfRule>
    <cfRule type="expression" dxfId="1746" priority="1624">
      <formula>$F78="RO-1"</formula>
    </cfRule>
    <cfRule type="expression" dxfId="1745" priority="1625">
      <formula>$F78="RO-2"</formula>
    </cfRule>
    <cfRule type="expression" dxfId="1744" priority="1626">
      <formula>$F78="RO-3"</formula>
    </cfRule>
    <cfRule type="expression" dxfId="1743" priority="1627">
      <formula>$F78="RO-Z"</formula>
    </cfRule>
    <cfRule type="expression" dxfId="1742" priority="1628">
      <formula>$F78="RO-1"</formula>
    </cfRule>
    <cfRule type="expression" dxfId="1741" priority="1629">
      <formula>$F78="RO-2"</formula>
    </cfRule>
    <cfRule type="expression" dxfId="1740" priority="1630">
      <formula>$F78="RO-3"</formula>
    </cfRule>
  </conditionalFormatting>
  <conditionalFormatting sqref="F58:F78">
    <cfRule type="expression" dxfId="1739" priority="1613">
      <formula>$F58="Nic"</formula>
    </cfRule>
    <cfRule type="expression" dxfId="1738" priority="1614">
      <formula>$F58="RO-V"</formula>
    </cfRule>
    <cfRule type="expression" dxfId="1737" priority="1615">
      <formula>$F58="RO-Z"</formula>
    </cfRule>
    <cfRule type="expression" dxfId="1736" priority="1616">
      <formula>$F58="RO-1"</formula>
    </cfRule>
    <cfRule type="expression" dxfId="1735" priority="1617">
      <formula>$F58="RO-2"</formula>
    </cfRule>
    <cfRule type="expression" dxfId="1734" priority="1618">
      <formula>$F58="RO-3"</formula>
    </cfRule>
  </conditionalFormatting>
  <conditionalFormatting sqref="F58:F78">
    <cfRule type="expression" dxfId="1733" priority="1609">
      <formula>$F58="RO-Z"</formula>
    </cfRule>
    <cfRule type="expression" dxfId="1732" priority="1610">
      <formula>$F58="RO-1"</formula>
    </cfRule>
    <cfRule type="expression" dxfId="1731" priority="1611">
      <formula>$F58="RO-2"</formula>
    </cfRule>
    <cfRule type="expression" dxfId="1730" priority="1612">
      <formula>$F58="RO-3"</formula>
    </cfRule>
  </conditionalFormatting>
  <conditionalFormatting sqref="F58:F78">
    <cfRule type="expression" dxfId="1729" priority="1597">
      <formula>$F58="Nic"</formula>
    </cfRule>
    <cfRule type="expression" dxfId="1728" priority="1598">
      <formula>$F58="RO-V"</formula>
    </cfRule>
    <cfRule type="expression" dxfId="1727" priority="1599">
      <formula>$F58="RO-Z"</formula>
    </cfRule>
    <cfRule type="expression" dxfId="1726" priority="1600">
      <formula>$F58="RO-1"</formula>
    </cfRule>
    <cfRule type="expression" dxfId="1725" priority="1601">
      <formula>$F58="RO-2"</formula>
    </cfRule>
    <cfRule type="expression" dxfId="1724" priority="1602">
      <formula>$F58="RO-3"</formula>
    </cfRule>
    <cfRule type="expression" dxfId="1723" priority="1603">
      <formula>$F58="Nic"</formula>
    </cfRule>
    <cfRule type="expression" dxfId="1722" priority="1604">
      <formula>$F58="RO-V"</formula>
    </cfRule>
    <cfRule type="expression" dxfId="1721" priority="1605">
      <formula>$F58="RO-Z"</formula>
    </cfRule>
    <cfRule type="expression" dxfId="1720" priority="1606">
      <formula>$F58="RO-1"</formula>
    </cfRule>
    <cfRule type="expression" dxfId="1719" priority="1607">
      <formula>$F58="RO-2"</formula>
    </cfRule>
    <cfRule type="expression" dxfId="1718" priority="1608">
      <formula>$F58="RO-3"</formula>
    </cfRule>
  </conditionalFormatting>
  <conditionalFormatting sqref="F58:F78">
    <cfRule type="expression" dxfId="1717" priority="1585">
      <formula>$F58="Nic"</formula>
    </cfRule>
    <cfRule type="expression" dxfId="1716" priority="1586">
      <formula>$F58="RO-V"</formula>
    </cfRule>
    <cfRule type="expression" dxfId="1715" priority="1587">
      <formula>$F58="RO-Z"</formula>
    </cfRule>
    <cfRule type="expression" dxfId="1714" priority="1588">
      <formula>$F58="RO-1"</formula>
    </cfRule>
    <cfRule type="expression" dxfId="1713" priority="1589">
      <formula>$F58="RO-2"</formula>
    </cfRule>
    <cfRule type="expression" dxfId="1712" priority="1590">
      <formula>$F58="RO-3"</formula>
    </cfRule>
    <cfRule type="expression" dxfId="1711" priority="1591">
      <formula>$F58="Nic"</formula>
    </cfRule>
    <cfRule type="expression" dxfId="1710" priority="1592">
      <formula>$F58="RO-V"</formula>
    </cfRule>
    <cfRule type="expression" dxfId="1709" priority="1593">
      <formula>$F58="RO-Z"</formula>
    </cfRule>
    <cfRule type="expression" dxfId="1708" priority="1594">
      <formula>$F58="RO-1"</formula>
    </cfRule>
    <cfRule type="expression" dxfId="1707" priority="1595">
      <formula>$F58="RO-2"</formula>
    </cfRule>
    <cfRule type="expression" dxfId="1706" priority="1596">
      <formula>$F58="RO-3"</formula>
    </cfRule>
  </conditionalFormatting>
  <conditionalFormatting sqref="F58:F78">
    <cfRule type="expression" dxfId="1705" priority="1581">
      <formula>$F58="RO-Z"</formula>
    </cfRule>
    <cfRule type="expression" dxfId="1704" priority="1582">
      <formula>$F58="RO-1"</formula>
    </cfRule>
    <cfRule type="expression" dxfId="1703" priority="1583">
      <formula>$F58="RO-2"</formula>
    </cfRule>
    <cfRule type="expression" dxfId="1702" priority="1584">
      <formula>$F58="RO-3"</formula>
    </cfRule>
  </conditionalFormatting>
  <conditionalFormatting sqref="B57:E65">
    <cfRule type="expression" dxfId="1701" priority="1575">
      <formula>$F57="Nic"</formula>
    </cfRule>
    <cfRule type="expression" dxfId="1700" priority="1576">
      <formula>$F57="RO-V"</formula>
    </cfRule>
    <cfRule type="expression" dxfId="1699" priority="1577">
      <formula>$F57="RO-Z"</formula>
    </cfRule>
    <cfRule type="expression" dxfId="1698" priority="1578">
      <formula>$F57="RO-1"</formula>
    </cfRule>
    <cfRule type="expression" dxfId="1697" priority="1579">
      <formula>$F57="RO-2"</formula>
    </cfRule>
    <cfRule type="expression" dxfId="1696" priority="1580">
      <formula>$F57="RO-3"</formula>
    </cfRule>
  </conditionalFormatting>
  <conditionalFormatting sqref="B57:E65">
    <cfRule type="expression" dxfId="1695" priority="1571">
      <formula>$F57="RO-Z"</formula>
    </cfRule>
    <cfRule type="expression" dxfId="1694" priority="1572">
      <formula>$F57="RO-1"</formula>
    </cfRule>
    <cfRule type="expression" dxfId="1693" priority="1573">
      <formula>$F57="RO-2"</formula>
    </cfRule>
    <cfRule type="expression" dxfId="1692" priority="1574">
      <formula>$F57="RO-3"</formula>
    </cfRule>
  </conditionalFormatting>
  <conditionalFormatting sqref="E67">
    <cfRule type="expression" dxfId="1691" priority="1565">
      <formula>$F67="Nic"</formula>
    </cfRule>
    <cfRule type="expression" dxfId="1690" priority="1566">
      <formula>$F67="RO-V"</formula>
    </cfRule>
    <cfRule type="expression" dxfId="1689" priority="1567">
      <formula>$F67="RO-Z"</formula>
    </cfRule>
    <cfRule type="expression" dxfId="1688" priority="1568">
      <formula>$F67="RO-1"</formula>
    </cfRule>
    <cfRule type="expression" dxfId="1687" priority="1569">
      <formula>$F67="RO-2"</formula>
    </cfRule>
    <cfRule type="expression" dxfId="1686" priority="1570">
      <formula>$F67="RO-3"</formula>
    </cfRule>
  </conditionalFormatting>
  <conditionalFormatting sqref="E67">
    <cfRule type="expression" dxfId="1685" priority="1561">
      <formula>$F67="RO-Z"</formula>
    </cfRule>
    <cfRule type="expression" dxfId="1684" priority="1562">
      <formula>$F67="RO-1"</formula>
    </cfRule>
    <cfRule type="expression" dxfId="1683" priority="1563">
      <formula>$F67="RO-2"</formula>
    </cfRule>
    <cfRule type="expression" dxfId="1682" priority="1564">
      <formula>$F67="RO-3"</formula>
    </cfRule>
  </conditionalFormatting>
  <conditionalFormatting sqref="E67">
    <cfRule type="expression" dxfId="1681" priority="1549">
      <formula>$F67="Nic"</formula>
    </cfRule>
    <cfRule type="expression" dxfId="1680" priority="1550">
      <formula>$F67="RO-V"</formula>
    </cfRule>
    <cfRule type="expression" dxfId="1679" priority="1551">
      <formula>$F67="RO-Z"</formula>
    </cfRule>
    <cfRule type="expression" dxfId="1678" priority="1552">
      <formula>$F67="RO-1"</formula>
    </cfRule>
    <cfRule type="expression" dxfId="1677" priority="1553">
      <formula>$F67="RO-2"</formula>
    </cfRule>
    <cfRule type="expression" dxfId="1676" priority="1554">
      <formula>$F67="RO-3"</formula>
    </cfRule>
    <cfRule type="expression" dxfId="1675" priority="1555">
      <formula>$F67="Nic"</formula>
    </cfRule>
    <cfRule type="expression" dxfId="1674" priority="1556">
      <formula>$F67="RO-V"</formula>
    </cfRule>
    <cfRule type="expression" dxfId="1673" priority="1557">
      <formula>$F67="RO-Z"</formula>
    </cfRule>
    <cfRule type="expression" dxfId="1672" priority="1558">
      <formula>$F67="RO-1"</formula>
    </cfRule>
    <cfRule type="expression" dxfId="1671" priority="1559">
      <formula>$F67="RO-2"</formula>
    </cfRule>
    <cfRule type="expression" dxfId="1670" priority="1560">
      <formula>$F67="RO-3"</formula>
    </cfRule>
  </conditionalFormatting>
  <conditionalFormatting sqref="E67">
    <cfRule type="expression" dxfId="1669" priority="1541">
      <formula>$F67="RO-Z"</formula>
    </cfRule>
    <cfRule type="expression" dxfId="1668" priority="1542">
      <formula>$F67="RO-1"</formula>
    </cfRule>
    <cfRule type="expression" dxfId="1667" priority="1543">
      <formula>$F67="RO-2"</formula>
    </cfRule>
    <cfRule type="expression" dxfId="1666" priority="1544">
      <formula>$F67="RO-3"</formula>
    </cfRule>
    <cfRule type="expression" dxfId="1665" priority="1545">
      <formula>$F67="RO-Z"</formula>
    </cfRule>
    <cfRule type="expression" dxfId="1664" priority="1546">
      <formula>$F67="RO-1"</formula>
    </cfRule>
    <cfRule type="expression" dxfId="1663" priority="1547">
      <formula>$F67="RO-2"</formula>
    </cfRule>
    <cfRule type="expression" dxfId="1662" priority="1548">
      <formula>$F67="RO-3"</formula>
    </cfRule>
  </conditionalFormatting>
  <conditionalFormatting sqref="B67:E67">
    <cfRule type="expression" dxfId="1661" priority="1535">
      <formula>$F67="Nic"</formula>
    </cfRule>
    <cfRule type="expression" dxfId="1660" priority="1536">
      <formula>$F67="RO-V"</formula>
    </cfRule>
    <cfRule type="expression" dxfId="1659" priority="1537">
      <formula>$F67="RO-Z"</formula>
    </cfRule>
    <cfRule type="expression" dxfId="1658" priority="1538">
      <formula>$F67="RO-1"</formula>
    </cfRule>
    <cfRule type="expression" dxfId="1657" priority="1539">
      <formula>$F67="RO-2"</formula>
    </cfRule>
    <cfRule type="expression" dxfId="1656" priority="1540">
      <formula>$F67="RO-3"</formula>
    </cfRule>
  </conditionalFormatting>
  <conditionalFormatting sqref="B67:E67">
    <cfRule type="expression" dxfId="1655" priority="1531">
      <formula>$F67="RO-Z"</formula>
    </cfRule>
    <cfRule type="expression" dxfId="1654" priority="1532">
      <formula>$F67="RO-1"</formula>
    </cfRule>
    <cfRule type="expression" dxfId="1653" priority="1533">
      <formula>$F67="RO-2"</formula>
    </cfRule>
    <cfRule type="expression" dxfId="1652" priority="1534">
      <formula>$F67="RO-3"</formula>
    </cfRule>
  </conditionalFormatting>
  <conditionalFormatting sqref="E66">
    <cfRule type="expression" dxfId="1651" priority="1525">
      <formula>$F66="Nic"</formula>
    </cfRule>
    <cfRule type="expression" dxfId="1650" priority="1526">
      <formula>$F66="RO-V"</formula>
    </cfRule>
    <cfRule type="expression" dxfId="1649" priority="1527">
      <formula>$F66="RO-Z"</formula>
    </cfRule>
    <cfRule type="expression" dxfId="1648" priority="1528">
      <formula>$F66="RO-1"</formula>
    </cfRule>
    <cfRule type="expression" dxfId="1647" priority="1529">
      <formula>$F66="RO-2"</formula>
    </cfRule>
    <cfRule type="expression" dxfId="1646" priority="1530">
      <formula>$F66="RO-3"</formula>
    </cfRule>
  </conditionalFormatting>
  <conditionalFormatting sqref="E66">
    <cfRule type="expression" dxfId="1645" priority="1521">
      <formula>$F66="RO-Z"</formula>
    </cfRule>
    <cfRule type="expression" dxfId="1644" priority="1522">
      <formula>$F66="RO-1"</formula>
    </cfRule>
    <cfRule type="expression" dxfId="1643" priority="1523">
      <formula>$F66="RO-2"</formula>
    </cfRule>
    <cfRule type="expression" dxfId="1642" priority="1524">
      <formula>$F66="RO-3"</formula>
    </cfRule>
  </conditionalFormatting>
  <conditionalFormatting sqref="E66">
    <cfRule type="expression" dxfId="1641" priority="1509">
      <formula>$F66="Nic"</formula>
    </cfRule>
    <cfRule type="expression" dxfId="1640" priority="1510">
      <formula>$F66="RO-V"</formula>
    </cfRule>
    <cfRule type="expression" dxfId="1639" priority="1511">
      <formula>$F66="RO-Z"</formula>
    </cfRule>
    <cfRule type="expression" dxfId="1638" priority="1512">
      <formula>$F66="RO-1"</formula>
    </cfRule>
    <cfRule type="expression" dxfId="1637" priority="1513">
      <formula>$F66="RO-2"</formula>
    </cfRule>
    <cfRule type="expression" dxfId="1636" priority="1514">
      <formula>$F66="RO-3"</formula>
    </cfRule>
    <cfRule type="expression" dxfId="1635" priority="1515">
      <formula>$F66="Nic"</formula>
    </cfRule>
    <cfRule type="expression" dxfId="1634" priority="1516">
      <formula>$F66="RO-V"</formula>
    </cfRule>
    <cfRule type="expression" dxfId="1633" priority="1517">
      <formula>$F66="RO-Z"</formula>
    </cfRule>
    <cfRule type="expression" dxfId="1632" priority="1518">
      <formula>$F66="RO-1"</formula>
    </cfRule>
    <cfRule type="expression" dxfId="1631" priority="1519">
      <formula>$F66="RO-2"</formula>
    </cfRule>
    <cfRule type="expression" dxfId="1630" priority="1520">
      <formula>$F66="RO-3"</formula>
    </cfRule>
  </conditionalFormatting>
  <conditionalFormatting sqref="E66">
    <cfRule type="expression" dxfId="1629" priority="1501">
      <formula>$F66="RO-Z"</formula>
    </cfRule>
    <cfRule type="expression" dxfId="1628" priority="1502">
      <formula>$F66="RO-1"</formula>
    </cfRule>
    <cfRule type="expression" dxfId="1627" priority="1503">
      <formula>$F66="RO-2"</formula>
    </cfRule>
    <cfRule type="expression" dxfId="1626" priority="1504">
      <formula>$F66="RO-3"</formula>
    </cfRule>
    <cfRule type="expression" dxfId="1625" priority="1505">
      <formula>$F66="RO-Z"</formula>
    </cfRule>
    <cfRule type="expression" dxfId="1624" priority="1506">
      <formula>$F66="RO-1"</formula>
    </cfRule>
    <cfRule type="expression" dxfId="1623" priority="1507">
      <formula>$F66="RO-2"</formula>
    </cfRule>
    <cfRule type="expression" dxfId="1622" priority="1508">
      <formula>$F66="RO-3"</formula>
    </cfRule>
  </conditionalFormatting>
  <conditionalFormatting sqref="B66:E66">
    <cfRule type="expression" dxfId="1621" priority="1495">
      <formula>$F66="Nic"</formula>
    </cfRule>
    <cfRule type="expression" dxfId="1620" priority="1496">
      <formula>$F66="RO-V"</formula>
    </cfRule>
    <cfRule type="expression" dxfId="1619" priority="1497">
      <formula>$F66="RO-Z"</formula>
    </cfRule>
    <cfRule type="expression" dxfId="1618" priority="1498">
      <formula>$F66="RO-1"</formula>
    </cfRule>
    <cfRule type="expression" dxfId="1617" priority="1499">
      <formula>$F66="RO-2"</formula>
    </cfRule>
    <cfRule type="expression" dxfId="1616" priority="1500">
      <formula>$F66="RO-3"</formula>
    </cfRule>
  </conditionalFormatting>
  <conditionalFormatting sqref="B66:E66">
    <cfRule type="expression" dxfId="1615" priority="1491">
      <formula>$F66="RO-Z"</formula>
    </cfRule>
    <cfRule type="expression" dxfId="1614" priority="1492">
      <formula>$F66="RO-1"</formula>
    </cfRule>
    <cfRule type="expression" dxfId="1613" priority="1493">
      <formula>$F66="RO-2"</formula>
    </cfRule>
    <cfRule type="expression" dxfId="1612" priority="1494">
      <formula>$F66="RO-3"</formula>
    </cfRule>
  </conditionalFormatting>
  <conditionalFormatting sqref="E67">
    <cfRule type="expression" dxfId="1611" priority="1485">
      <formula>$F67="Nic"</formula>
    </cfRule>
    <cfRule type="expression" dxfId="1610" priority="1486">
      <formula>$F67="RO-V"</formula>
    </cfRule>
    <cfRule type="expression" dxfId="1609" priority="1487">
      <formula>$F67="RO-Z"</formula>
    </cfRule>
    <cfRule type="expression" dxfId="1608" priority="1488">
      <formula>$F67="RO-1"</formula>
    </cfRule>
    <cfRule type="expression" dxfId="1607" priority="1489">
      <formula>$F67="RO-2"</formula>
    </cfRule>
    <cfRule type="expression" dxfId="1606" priority="1490">
      <formula>$F67="RO-3"</formula>
    </cfRule>
  </conditionalFormatting>
  <conditionalFormatting sqref="E67">
    <cfRule type="expression" dxfId="1605" priority="1481">
      <formula>$F67="RO-Z"</formula>
    </cfRule>
    <cfRule type="expression" dxfId="1604" priority="1482">
      <formula>$F67="RO-1"</formula>
    </cfRule>
    <cfRule type="expression" dxfId="1603" priority="1483">
      <formula>$F67="RO-2"</formula>
    </cfRule>
    <cfRule type="expression" dxfId="1602" priority="1484">
      <formula>$F67="RO-3"</formula>
    </cfRule>
  </conditionalFormatting>
  <conditionalFormatting sqref="E67">
    <cfRule type="expression" dxfId="1601" priority="1469">
      <formula>$F67="Nic"</formula>
    </cfRule>
    <cfRule type="expression" dxfId="1600" priority="1470">
      <formula>$F67="RO-V"</formula>
    </cfRule>
    <cfRule type="expression" dxfId="1599" priority="1471">
      <formula>$F67="RO-Z"</formula>
    </cfRule>
    <cfRule type="expression" dxfId="1598" priority="1472">
      <formula>$F67="RO-1"</formula>
    </cfRule>
    <cfRule type="expression" dxfId="1597" priority="1473">
      <formula>$F67="RO-2"</formula>
    </cfRule>
    <cfRule type="expression" dxfId="1596" priority="1474">
      <formula>$F67="RO-3"</formula>
    </cfRule>
    <cfRule type="expression" dxfId="1595" priority="1475">
      <formula>$F67="Nic"</formula>
    </cfRule>
    <cfRule type="expression" dxfId="1594" priority="1476">
      <formula>$F67="RO-V"</formula>
    </cfRule>
    <cfRule type="expression" dxfId="1593" priority="1477">
      <formula>$F67="RO-Z"</formula>
    </cfRule>
    <cfRule type="expression" dxfId="1592" priority="1478">
      <formula>$F67="RO-1"</formula>
    </cfRule>
    <cfRule type="expression" dxfId="1591" priority="1479">
      <formula>$F67="RO-2"</formula>
    </cfRule>
    <cfRule type="expression" dxfId="1590" priority="1480">
      <formula>$F67="RO-3"</formula>
    </cfRule>
  </conditionalFormatting>
  <conditionalFormatting sqref="E67">
    <cfRule type="expression" dxfId="1589" priority="1461">
      <formula>$F67="RO-Z"</formula>
    </cfRule>
    <cfRule type="expression" dxfId="1588" priority="1462">
      <formula>$F67="RO-1"</formula>
    </cfRule>
    <cfRule type="expression" dxfId="1587" priority="1463">
      <formula>$F67="RO-2"</formula>
    </cfRule>
    <cfRule type="expression" dxfId="1586" priority="1464">
      <formula>$F67="RO-3"</formula>
    </cfRule>
    <cfRule type="expression" dxfId="1585" priority="1465">
      <formula>$F67="RO-Z"</formula>
    </cfRule>
    <cfRule type="expression" dxfId="1584" priority="1466">
      <formula>$F67="RO-1"</formula>
    </cfRule>
    <cfRule type="expression" dxfId="1583" priority="1467">
      <formula>$F67="RO-2"</formula>
    </cfRule>
    <cfRule type="expression" dxfId="1582" priority="1468">
      <formula>$F67="RO-3"</formula>
    </cfRule>
  </conditionalFormatting>
  <conditionalFormatting sqref="B67:E67">
    <cfRule type="expression" dxfId="1581" priority="1455">
      <formula>$F67="Nic"</formula>
    </cfRule>
    <cfRule type="expression" dxfId="1580" priority="1456">
      <formula>$F67="RO-V"</formula>
    </cfRule>
    <cfRule type="expression" dxfId="1579" priority="1457">
      <formula>$F67="RO-Z"</formula>
    </cfRule>
    <cfRule type="expression" dxfId="1578" priority="1458">
      <formula>$F67="RO-1"</formula>
    </cfRule>
    <cfRule type="expression" dxfId="1577" priority="1459">
      <formula>$F67="RO-2"</formula>
    </cfRule>
    <cfRule type="expression" dxfId="1576" priority="1460">
      <formula>$F67="RO-3"</formula>
    </cfRule>
  </conditionalFormatting>
  <conditionalFormatting sqref="B67:E67">
    <cfRule type="expression" dxfId="1575" priority="1451">
      <formula>$F67="RO-Z"</formula>
    </cfRule>
    <cfRule type="expression" dxfId="1574" priority="1452">
      <formula>$F67="RO-1"</formula>
    </cfRule>
    <cfRule type="expression" dxfId="1573" priority="1453">
      <formula>$F67="RO-2"</formula>
    </cfRule>
    <cfRule type="expression" dxfId="1572" priority="1454">
      <formula>$F67="RO-3"</formula>
    </cfRule>
  </conditionalFormatting>
  <conditionalFormatting sqref="E69">
    <cfRule type="expression" dxfId="1571" priority="1445">
      <formula>$F69="Nic"</formula>
    </cfRule>
    <cfRule type="expression" dxfId="1570" priority="1446">
      <formula>$F69="RO-V"</formula>
    </cfRule>
    <cfRule type="expression" dxfId="1569" priority="1447">
      <formula>$F69="RO-Z"</formula>
    </cfRule>
    <cfRule type="expression" dxfId="1568" priority="1448">
      <formula>$F69="RO-1"</formula>
    </cfRule>
    <cfRule type="expression" dxfId="1567" priority="1449">
      <formula>$F69="RO-2"</formula>
    </cfRule>
    <cfRule type="expression" dxfId="1566" priority="1450">
      <formula>$F69="RO-3"</formula>
    </cfRule>
  </conditionalFormatting>
  <conditionalFormatting sqref="E69">
    <cfRule type="expression" dxfId="1565" priority="1441">
      <formula>$F69="RO-Z"</formula>
    </cfRule>
    <cfRule type="expression" dxfId="1564" priority="1442">
      <formula>$F69="RO-1"</formula>
    </cfRule>
    <cfRule type="expression" dxfId="1563" priority="1443">
      <formula>$F69="RO-2"</formula>
    </cfRule>
    <cfRule type="expression" dxfId="1562" priority="1444">
      <formula>$F69="RO-3"</formula>
    </cfRule>
  </conditionalFormatting>
  <conditionalFormatting sqref="E69">
    <cfRule type="expression" dxfId="1561" priority="1429">
      <formula>$F69="Nic"</formula>
    </cfRule>
    <cfRule type="expression" dxfId="1560" priority="1430">
      <formula>$F69="RO-V"</formula>
    </cfRule>
    <cfRule type="expression" dxfId="1559" priority="1431">
      <formula>$F69="RO-Z"</formula>
    </cfRule>
    <cfRule type="expression" dxfId="1558" priority="1432">
      <formula>$F69="RO-1"</formula>
    </cfRule>
    <cfRule type="expression" dxfId="1557" priority="1433">
      <formula>$F69="RO-2"</formula>
    </cfRule>
    <cfRule type="expression" dxfId="1556" priority="1434">
      <formula>$F69="RO-3"</formula>
    </cfRule>
    <cfRule type="expression" dxfId="1555" priority="1435">
      <formula>$F69="Nic"</formula>
    </cfRule>
    <cfRule type="expression" dxfId="1554" priority="1436">
      <formula>$F69="RO-V"</formula>
    </cfRule>
    <cfRule type="expression" dxfId="1553" priority="1437">
      <formula>$F69="RO-Z"</formula>
    </cfRule>
    <cfRule type="expression" dxfId="1552" priority="1438">
      <formula>$F69="RO-1"</formula>
    </cfRule>
    <cfRule type="expression" dxfId="1551" priority="1439">
      <formula>$F69="RO-2"</formula>
    </cfRule>
    <cfRule type="expression" dxfId="1550" priority="1440">
      <formula>$F69="RO-3"</formula>
    </cfRule>
  </conditionalFormatting>
  <conditionalFormatting sqref="E69">
    <cfRule type="expression" dxfId="1549" priority="1421">
      <formula>$F69="RO-Z"</formula>
    </cfRule>
    <cfRule type="expression" dxfId="1548" priority="1422">
      <formula>$F69="RO-1"</formula>
    </cfRule>
    <cfRule type="expression" dxfId="1547" priority="1423">
      <formula>$F69="RO-2"</formula>
    </cfRule>
    <cfRule type="expression" dxfId="1546" priority="1424">
      <formula>$F69="RO-3"</formula>
    </cfRule>
    <cfRule type="expression" dxfId="1545" priority="1425">
      <formula>$F69="RO-Z"</formula>
    </cfRule>
    <cfRule type="expression" dxfId="1544" priority="1426">
      <formula>$F69="RO-1"</formula>
    </cfRule>
    <cfRule type="expression" dxfId="1543" priority="1427">
      <formula>$F69="RO-2"</formula>
    </cfRule>
    <cfRule type="expression" dxfId="1542" priority="1428">
      <formula>$F69="RO-3"</formula>
    </cfRule>
  </conditionalFormatting>
  <conditionalFormatting sqref="B69:E69">
    <cfRule type="expression" dxfId="1541" priority="1415">
      <formula>$F69="Nic"</formula>
    </cfRule>
    <cfRule type="expression" dxfId="1540" priority="1416">
      <formula>$F69="RO-V"</formula>
    </cfRule>
    <cfRule type="expression" dxfId="1539" priority="1417">
      <formula>$F69="RO-Z"</formula>
    </cfRule>
    <cfRule type="expression" dxfId="1538" priority="1418">
      <formula>$F69="RO-1"</formula>
    </cfRule>
    <cfRule type="expression" dxfId="1537" priority="1419">
      <formula>$F69="RO-2"</formula>
    </cfRule>
    <cfRule type="expression" dxfId="1536" priority="1420">
      <formula>$F69="RO-3"</formula>
    </cfRule>
  </conditionalFormatting>
  <conditionalFormatting sqref="B69:E69">
    <cfRule type="expression" dxfId="1535" priority="1411">
      <formula>$F69="RO-Z"</formula>
    </cfRule>
    <cfRule type="expression" dxfId="1534" priority="1412">
      <formula>$F69="RO-1"</formula>
    </cfRule>
    <cfRule type="expression" dxfId="1533" priority="1413">
      <formula>$F69="RO-2"</formula>
    </cfRule>
    <cfRule type="expression" dxfId="1532" priority="1414">
      <formula>$F69="RO-3"</formula>
    </cfRule>
  </conditionalFormatting>
  <conditionalFormatting sqref="E66">
    <cfRule type="expression" dxfId="1531" priority="1405">
      <formula>$F66="Nic"</formula>
    </cfRule>
    <cfRule type="expression" dxfId="1530" priority="1406">
      <formula>$F66="RO-V"</formula>
    </cfRule>
    <cfRule type="expression" dxfId="1529" priority="1407">
      <formula>$F66="RO-Z"</formula>
    </cfRule>
    <cfRule type="expression" dxfId="1528" priority="1408">
      <formula>$F66="RO-1"</formula>
    </cfRule>
    <cfRule type="expression" dxfId="1527" priority="1409">
      <formula>$F66="RO-2"</formula>
    </cfRule>
    <cfRule type="expression" dxfId="1526" priority="1410">
      <formula>$F66="RO-3"</formula>
    </cfRule>
  </conditionalFormatting>
  <conditionalFormatting sqref="E66">
    <cfRule type="expression" dxfId="1525" priority="1401">
      <formula>$F66="RO-Z"</formula>
    </cfRule>
    <cfRule type="expression" dxfId="1524" priority="1402">
      <formula>$F66="RO-1"</formula>
    </cfRule>
    <cfRule type="expression" dxfId="1523" priority="1403">
      <formula>$F66="RO-2"</formula>
    </cfRule>
    <cfRule type="expression" dxfId="1522" priority="1404">
      <formula>$F66="RO-3"</formula>
    </cfRule>
  </conditionalFormatting>
  <conditionalFormatting sqref="E66">
    <cfRule type="expression" dxfId="1521" priority="1389">
      <formula>$F66="Nic"</formula>
    </cfRule>
    <cfRule type="expression" dxfId="1520" priority="1390">
      <formula>$F66="RO-V"</formula>
    </cfRule>
    <cfRule type="expression" dxfId="1519" priority="1391">
      <formula>$F66="RO-Z"</formula>
    </cfRule>
    <cfRule type="expression" dxfId="1518" priority="1392">
      <formula>$F66="RO-1"</formula>
    </cfRule>
    <cfRule type="expression" dxfId="1517" priority="1393">
      <formula>$F66="RO-2"</formula>
    </cfRule>
    <cfRule type="expression" dxfId="1516" priority="1394">
      <formula>$F66="RO-3"</formula>
    </cfRule>
    <cfRule type="expression" dxfId="1515" priority="1395">
      <formula>$F66="Nic"</formula>
    </cfRule>
    <cfRule type="expression" dxfId="1514" priority="1396">
      <formula>$F66="RO-V"</formula>
    </cfRule>
    <cfRule type="expression" dxfId="1513" priority="1397">
      <formula>$F66="RO-Z"</formula>
    </cfRule>
    <cfRule type="expression" dxfId="1512" priority="1398">
      <formula>$F66="RO-1"</formula>
    </cfRule>
    <cfRule type="expression" dxfId="1511" priority="1399">
      <formula>$F66="RO-2"</formula>
    </cfRule>
    <cfRule type="expression" dxfId="1510" priority="1400">
      <formula>$F66="RO-3"</formula>
    </cfRule>
  </conditionalFormatting>
  <conditionalFormatting sqref="E66">
    <cfRule type="expression" dxfId="1509" priority="1381">
      <formula>$F66="RO-Z"</formula>
    </cfRule>
    <cfRule type="expression" dxfId="1508" priority="1382">
      <formula>$F66="RO-1"</formula>
    </cfRule>
    <cfRule type="expression" dxfId="1507" priority="1383">
      <formula>$F66="RO-2"</formula>
    </cfRule>
    <cfRule type="expression" dxfId="1506" priority="1384">
      <formula>$F66="RO-3"</formula>
    </cfRule>
    <cfRule type="expression" dxfId="1505" priority="1385">
      <formula>$F66="RO-Z"</formula>
    </cfRule>
    <cfRule type="expression" dxfId="1504" priority="1386">
      <formula>$F66="RO-1"</formula>
    </cfRule>
    <cfRule type="expression" dxfId="1503" priority="1387">
      <formula>$F66="RO-2"</formula>
    </cfRule>
    <cfRule type="expression" dxfId="1502" priority="1388">
      <formula>$F66="RO-3"</formula>
    </cfRule>
  </conditionalFormatting>
  <conditionalFormatting sqref="B66:E66">
    <cfRule type="expression" dxfId="1501" priority="1375">
      <formula>$F66="Nic"</formula>
    </cfRule>
    <cfRule type="expression" dxfId="1500" priority="1376">
      <formula>$F66="RO-V"</formula>
    </cfRule>
    <cfRule type="expression" dxfId="1499" priority="1377">
      <formula>$F66="RO-Z"</formula>
    </cfRule>
    <cfRule type="expression" dxfId="1498" priority="1378">
      <formula>$F66="RO-1"</formula>
    </cfRule>
    <cfRule type="expression" dxfId="1497" priority="1379">
      <formula>$F66="RO-2"</formula>
    </cfRule>
    <cfRule type="expression" dxfId="1496" priority="1380">
      <formula>$F66="RO-3"</formula>
    </cfRule>
  </conditionalFormatting>
  <conditionalFormatting sqref="B66:E66">
    <cfRule type="expression" dxfId="1495" priority="1371">
      <formula>$F66="RO-Z"</formula>
    </cfRule>
    <cfRule type="expression" dxfId="1494" priority="1372">
      <formula>$F66="RO-1"</formula>
    </cfRule>
    <cfRule type="expression" dxfId="1493" priority="1373">
      <formula>$F66="RO-2"</formula>
    </cfRule>
    <cfRule type="expression" dxfId="1492" priority="1374">
      <formula>$F66="RO-3"</formula>
    </cfRule>
  </conditionalFormatting>
  <conditionalFormatting sqref="E65">
    <cfRule type="expression" dxfId="1491" priority="1365">
      <formula>$F65="Nic"</formula>
    </cfRule>
    <cfRule type="expression" dxfId="1490" priority="1366">
      <formula>$F65="RO-V"</formula>
    </cfRule>
    <cfRule type="expression" dxfId="1489" priority="1367">
      <formula>$F65="RO-Z"</formula>
    </cfRule>
    <cfRule type="expression" dxfId="1488" priority="1368">
      <formula>$F65="RO-1"</formula>
    </cfRule>
    <cfRule type="expression" dxfId="1487" priority="1369">
      <formula>$F65="RO-2"</formula>
    </cfRule>
    <cfRule type="expression" dxfId="1486" priority="1370">
      <formula>$F65="RO-3"</formula>
    </cfRule>
  </conditionalFormatting>
  <conditionalFormatting sqref="E65">
    <cfRule type="expression" dxfId="1485" priority="1361">
      <formula>$F65="RO-Z"</formula>
    </cfRule>
    <cfRule type="expression" dxfId="1484" priority="1362">
      <formula>$F65="RO-1"</formula>
    </cfRule>
    <cfRule type="expression" dxfId="1483" priority="1363">
      <formula>$F65="RO-2"</formula>
    </cfRule>
    <cfRule type="expression" dxfId="1482" priority="1364">
      <formula>$F65="RO-3"</formula>
    </cfRule>
  </conditionalFormatting>
  <conditionalFormatting sqref="E65">
    <cfRule type="expression" dxfId="1481" priority="1349">
      <formula>$F65="Nic"</formula>
    </cfRule>
    <cfRule type="expression" dxfId="1480" priority="1350">
      <formula>$F65="RO-V"</formula>
    </cfRule>
    <cfRule type="expression" dxfId="1479" priority="1351">
      <formula>$F65="RO-Z"</formula>
    </cfRule>
    <cfRule type="expression" dxfId="1478" priority="1352">
      <formula>$F65="RO-1"</formula>
    </cfRule>
    <cfRule type="expression" dxfId="1477" priority="1353">
      <formula>$F65="RO-2"</formula>
    </cfRule>
    <cfRule type="expression" dxfId="1476" priority="1354">
      <formula>$F65="RO-3"</formula>
    </cfRule>
    <cfRule type="expression" dxfId="1475" priority="1355">
      <formula>$F65="Nic"</formula>
    </cfRule>
    <cfRule type="expression" dxfId="1474" priority="1356">
      <formula>$F65="RO-V"</formula>
    </cfRule>
    <cfRule type="expression" dxfId="1473" priority="1357">
      <formula>$F65="RO-Z"</formula>
    </cfRule>
    <cfRule type="expression" dxfId="1472" priority="1358">
      <formula>$F65="RO-1"</formula>
    </cfRule>
    <cfRule type="expression" dxfId="1471" priority="1359">
      <formula>$F65="RO-2"</formula>
    </cfRule>
    <cfRule type="expression" dxfId="1470" priority="1360">
      <formula>$F65="RO-3"</formula>
    </cfRule>
  </conditionalFormatting>
  <conditionalFormatting sqref="E65">
    <cfRule type="expression" dxfId="1469" priority="1341">
      <formula>$F65="RO-Z"</formula>
    </cfRule>
    <cfRule type="expression" dxfId="1468" priority="1342">
      <formula>$F65="RO-1"</formula>
    </cfRule>
    <cfRule type="expression" dxfId="1467" priority="1343">
      <formula>$F65="RO-2"</formula>
    </cfRule>
    <cfRule type="expression" dxfId="1466" priority="1344">
      <formula>$F65="RO-3"</formula>
    </cfRule>
    <cfRule type="expression" dxfId="1465" priority="1345">
      <formula>$F65="RO-Z"</formula>
    </cfRule>
    <cfRule type="expression" dxfId="1464" priority="1346">
      <formula>$F65="RO-1"</formula>
    </cfRule>
    <cfRule type="expression" dxfId="1463" priority="1347">
      <formula>$F65="RO-2"</formula>
    </cfRule>
    <cfRule type="expression" dxfId="1462" priority="1348">
      <formula>$F65="RO-3"</formula>
    </cfRule>
  </conditionalFormatting>
  <conditionalFormatting sqref="B65:E65">
    <cfRule type="expression" dxfId="1461" priority="1335">
      <formula>$F65="Nic"</formula>
    </cfRule>
    <cfRule type="expression" dxfId="1460" priority="1336">
      <formula>$F65="RO-V"</formula>
    </cfRule>
    <cfRule type="expression" dxfId="1459" priority="1337">
      <formula>$F65="RO-Z"</formula>
    </cfRule>
    <cfRule type="expression" dxfId="1458" priority="1338">
      <formula>$F65="RO-1"</formula>
    </cfRule>
    <cfRule type="expression" dxfId="1457" priority="1339">
      <formula>$F65="RO-2"</formula>
    </cfRule>
    <cfRule type="expression" dxfId="1456" priority="1340">
      <formula>$F65="RO-3"</formula>
    </cfRule>
  </conditionalFormatting>
  <conditionalFormatting sqref="B65:E65">
    <cfRule type="expression" dxfId="1455" priority="1331">
      <formula>$F65="RO-Z"</formula>
    </cfRule>
    <cfRule type="expression" dxfId="1454" priority="1332">
      <formula>$F65="RO-1"</formula>
    </cfRule>
    <cfRule type="expression" dxfId="1453" priority="1333">
      <formula>$F65="RO-2"</formula>
    </cfRule>
    <cfRule type="expression" dxfId="1452" priority="1334">
      <formula>$F65="RO-3"</formula>
    </cfRule>
  </conditionalFormatting>
  <conditionalFormatting sqref="E76 B68:E75">
    <cfRule type="expression" dxfId="1451" priority="1325">
      <formula>$F68="Nic"</formula>
    </cfRule>
    <cfRule type="expression" dxfId="1450" priority="1326">
      <formula>$F68="RO-V"</formula>
    </cfRule>
    <cfRule type="expression" dxfId="1449" priority="1327">
      <formula>$F68="RO-Z"</formula>
    </cfRule>
    <cfRule type="expression" dxfId="1448" priority="1328">
      <formula>$F68="RO-1"</formula>
    </cfRule>
    <cfRule type="expression" dxfId="1447" priority="1329">
      <formula>$F68="RO-2"</formula>
    </cfRule>
    <cfRule type="expression" dxfId="1446" priority="1330">
      <formula>$F68="RO-3"</formula>
    </cfRule>
  </conditionalFormatting>
  <conditionalFormatting sqref="E76 B69:E75">
    <cfRule type="expression" dxfId="1445" priority="1321">
      <formula>$F69="RO-Z"</formula>
    </cfRule>
    <cfRule type="expression" dxfId="1444" priority="1322">
      <formula>$F69="RO-1"</formula>
    </cfRule>
    <cfRule type="expression" dxfId="1443" priority="1323">
      <formula>$F69="RO-2"</formula>
    </cfRule>
    <cfRule type="expression" dxfId="1442" priority="1324">
      <formula>$F69="RO-3"</formula>
    </cfRule>
  </conditionalFormatting>
  <conditionalFormatting sqref="E76 B68:E75">
    <cfRule type="expression" dxfId="1441" priority="1309">
      <formula>$F68="Nic"</formula>
    </cfRule>
    <cfRule type="expression" dxfId="1440" priority="1310">
      <formula>$F68="RO-V"</formula>
    </cfRule>
    <cfRule type="expression" dxfId="1439" priority="1311">
      <formula>$F68="RO-Z"</formula>
    </cfRule>
    <cfRule type="expression" dxfId="1438" priority="1312">
      <formula>$F68="RO-1"</formula>
    </cfRule>
    <cfRule type="expression" dxfId="1437" priority="1313">
      <formula>$F68="RO-2"</formula>
    </cfRule>
    <cfRule type="expression" dxfId="1436" priority="1314">
      <formula>$F68="RO-3"</formula>
    </cfRule>
    <cfRule type="expression" dxfId="1435" priority="1315">
      <formula>$F68="Nic"</formula>
    </cfRule>
    <cfRule type="expression" dxfId="1434" priority="1316">
      <formula>$F68="RO-V"</formula>
    </cfRule>
    <cfRule type="expression" dxfId="1433" priority="1317">
      <formula>$F68="RO-Z"</formula>
    </cfRule>
    <cfRule type="expression" dxfId="1432" priority="1318">
      <formula>$F68="RO-1"</formula>
    </cfRule>
    <cfRule type="expression" dxfId="1431" priority="1319">
      <formula>$F68="RO-2"</formula>
    </cfRule>
    <cfRule type="expression" dxfId="1430" priority="1320">
      <formula>$F68="RO-3"</formula>
    </cfRule>
  </conditionalFormatting>
  <conditionalFormatting sqref="E76 B69:E75">
    <cfRule type="expression" dxfId="1429" priority="1301">
      <formula>$F69="RO-Z"</formula>
    </cfRule>
    <cfRule type="expression" dxfId="1428" priority="1302">
      <formula>$F69="RO-1"</formula>
    </cfRule>
    <cfRule type="expression" dxfId="1427" priority="1303">
      <formula>$F69="RO-2"</formula>
    </cfRule>
    <cfRule type="expression" dxfId="1426" priority="1304">
      <formula>$F69="RO-3"</formula>
    </cfRule>
    <cfRule type="expression" dxfId="1425" priority="1305">
      <formula>$F69="RO-Z"</formula>
    </cfRule>
    <cfRule type="expression" dxfId="1424" priority="1306">
      <formula>$F69="RO-1"</formula>
    </cfRule>
    <cfRule type="expression" dxfId="1423" priority="1307">
      <formula>$F69="RO-2"</formula>
    </cfRule>
    <cfRule type="expression" dxfId="1422" priority="1308">
      <formula>$F69="RO-3"</formula>
    </cfRule>
  </conditionalFormatting>
  <conditionalFormatting sqref="B68:E76">
    <cfRule type="expression" dxfId="1421" priority="1295">
      <formula>$F68="Nic"</formula>
    </cfRule>
    <cfRule type="expression" dxfId="1420" priority="1296">
      <formula>$F68="RO-V"</formula>
    </cfRule>
    <cfRule type="expression" dxfId="1419" priority="1297">
      <formula>$F68="RO-Z"</formula>
    </cfRule>
    <cfRule type="expression" dxfId="1418" priority="1298">
      <formula>$F68="RO-1"</formula>
    </cfRule>
    <cfRule type="expression" dxfId="1417" priority="1299">
      <formula>$F68="RO-2"</formula>
    </cfRule>
    <cfRule type="expression" dxfId="1416" priority="1300">
      <formula>$F68="RO-3"</formula>
    </cfRule>
  </conditionalFormatting>
  <conditionalFormatting sqref="B68:E76">
    <cfRule type="expression" dxfId="1415" priority="1291">
      <formula>$F68="RO-Z"</formula>
    </cfRule>
    <cfRule type="expression" dxfId="1414" priority="1292">
      <formula>$F68="RO-1"</formula>
    </cfRule>
    <cfRule type="expression" dxfId="1413" priority="1293">
      <formula>$F68="RO-2"</formula>
    </cfRule>
    <cfRule type="expression" dxfId="1412" priority="1294">
      <formula>$F68="RO-3"</formula>
    </cfRule>
  </conditionalFormatting>
  <conditionalFormatting sqref="E78">
    <cfRule type="expression" dxfId="1411" priority="1285">
      <formula>$F78="Nic"</formula>
    </cfRule>
    <cfRule type="expression" dxfId="1410" priority="1286">
      <formula>$F78="RO-V"</formula>
    </cfRule>
    <cfRule type="expression" dxfId="1409" priority="1287">
      <formula>$F78="RO-Z"</formula>
    </cfRule>
    <cfRule type="expression" dxfId="1408" priority="1288">
      <formula>$F78="RO-1"</formula>
    </cfRule>
    <cfRule type="expression" dxfId="1407" priority="1289">
      <formula>$F78="RO-2"</formula>
    </cfRule>
    <cfRule type="expression" dxfId="1406" priority="1290">
      <formula>$F78="RO-3"</formula>
    </cfRule>
  </conditionalFormatting>
  <conditionalFormatting sqref="E78">
    <cfRule type="expression" dxfId="1405" priority="1281">
      <formula>$F78="RO-Z"</formula>
    </cfRule>
    <cfRule type="expression" dxfId="1404" priority="1282">
      <formula>$F78="RO-1"</formula>
    </cfRule>
    <cfRule type="expression" dxfId="1403" priority="1283">
      <formula>$F78="RO-2"</formula>
    </cfRule>
    <cfRule type="expression" dxfId="1402" priority="1284">
      <formula>$F78="RO-3"</formula>
    </cfRule>
  </conditionalFormatting>
  <conditionalFormatting sqref="E78">
    <cfRule type="expression" dxfId="1401" priority="1269">
      <formula>$F78="Nic"</formula>
    </cfRule>
    <cfRule type="expression" dxfId="1400" priority="1270">
      <formula>$F78="RO-V"</formula>
    </cfRule>
    <cfRule type="expression" dxfId="1399" priority="1271">
      <formula>$F78="RO-Z"</formula>
    </cfRule>
    <cfRule type="expression" dxfId="1398" priority="1272">
      <formula>$F78="RO-1"</formula>
    </cfRule>
    <cfRule type="expression" dxfId="1397" priority="1273">
      <formula>$F78="RO-2"</formula>
    </cfRule>
    <cfRule type="expression" dxfId="1396" priority="1274">
      <formula>$F78="RO-3"</formula>
    </cfRule>
    <cfRule type="expression" dxfId="1395" priority="1275">
      <formula>$F78="Nic"</formula>
    </cfRule>
    <cfRule type="expression" dxfId="1394" priority="1276">
      <formula>$F78="RO-V"</formula>
    </cfRule>
    <cfRule type="expression" dxfId="1393" priority="1277">
      <formula>$F78="RO-Z"</formula>
    </cfRule>
    <cfRule type="expression" dxfId="1392" priority="1278">
      <formula>$F78="RO-1"</formula>
    </cfRule>
    <cfRule type="expression" dxfId="1391" priority="1279">
      <formula>$F78="RO-2"</formula>
    </cfRule>
    <cfRule type="expression" dxfId="1390" priority="1280">
      <formula>$F78="RO-3"</formula>
    </cfRule>
  </conditionalFormatting>
  <conditionalFormatting sqref="E78">
    <cfRule type="expression" dxfId="1389" priority="1261">
      <formula>$F78="RO-Z"</formula>
    </cfRule>
    <cfRule type="expression" dxfId="1388" priority="1262">
      <formula>$F78="RO-1"</formula>
    </cfRule>
    <cfRule type="expression" dxfId="1387" priority="1263">
      <formula>$F78="RO-2"</formula>
    </cfRule>
    <cfRule type="expression" dxfId="1386" priority="1264">
      <formula>$F78="RO-3"</formula>
    </cfRule>
    <cfRule type="expression" dxfId="1385" priority="1265">
      <formula>$F78="RO-Z"</formula>
    </cfRule>
    <cfRule type="expression" dxfId="1384" priority="1266">
      <formula>$F78="RO-1"</formula>
    </cfRule>
    <cfRule type="expression" dxfId="1383" priority="1267">
      <formula>$F78="RO-2"</formula>
    </cfRule>
    <cfRule type="expression" dxfId="1382" priority="1268">
      <formula>$F78="RO-3"</formula>
    </cfRule>
  </conditionalFormatting>
  <conditionalFormatting sqref="B78:E78">
    <cfRule type="expression" dxfId="1381" priority="1255">
      <formula>$F78="Nic"</formula>
    </cfRule>
    <cfRule type="expression" dxfId="1380" priority="1256">
      <formula>$F78="RO-V"</formula>
    </cfRule>
    <cfRule type="expression" dxfId="1379" priority="1257">
      <formula>$F78="RO-Z"</formula>
    </cfRule>
    <cfRule type="expression" dxfId="1378" priority="1258">
      <formula>$F78="RO-1"</formula>
    </cfRule>
    <cfRule type="expression" dxfId="1377" priority="1259">
      <formula>$F78="RO-2"</formula>
    </cfRule>
    <cfRule type="expression" dxfId="1376" priority="1260">
      <formula>$F78="RO-3"</formula>
    </cfRule>
  </conditionalFormatting>
  <conditionalFormatting sqref="B78:E78">
    <cfRule type="expression" dxfId="1375" priority="1251">
      <formula>$F78="RO-Z"</formula>
    </cfRule>
    <cfRule type="expression" dxfId="1374" priority="1252">
      <formula>$F78="RO-1"</formula>
    </cfRule>
    <cfRule type="expression" dxfId="1373" priority="1253">
      <formula>$F78="RO-2"</formula>
    </cfRule>
    <cfRule type="expression" dxfId="1372" priority="1254">
      <formula>$F78="RO-3"</formula>
    </cfRule>
  </conditionalFormatting>
  <conditionalFormatting sqref="E77">
    <cfRule type="expression" dxfId="1371" priority="1245">
      <formula>$F77="Nic"</formula>
    </cfRule>
    <cfRule type="expression" dxfId="1370" priority="1246">
      <formula>$F77="RO-V"</formula>
    </cfRule>
    <cfRule type="expression" dxfId="1369" priority="1247">
      <formula>$F77="RO-Z"</formula>
    </cfRule>
    <cfRule type="expression" dxfId="1368" priority="1248">
      <formula>$F77="RO-1"</formula>
    </cfRule>
    <cfRule type="expression" dxfId="1367" priority="1249">
      <formula>$F77="RO-2"</formula>
    </cfRule>
    <cfRule type="expression" dxfId="1366" priority="1250">
      <formula>$F77="RO-3"</formula>
    </cfRule>
  </conditionalFormatting>
  <conditionalFormatting sqref="E77">
    <cfRule type="expression" dxfId="1365" priority="1241">
      <formula>$F77="RO-Z"</formula>
    </cfRule>
    <cfRule type="expression" dxfId="1364" priority="1242">
      <formula>$F77="RO-1"</formula>
    </cfRule>
    <cfRule type="expression" dxfId="1363" priority="1243">
      <formula>$F77="RO-2"</formula>
    </cfRule>
    <cfRule type="expression" dxfId="1362" priority="1244">
      <formula>$F77="RO-3"</formula>
    </cfRule>
  </conditionalFormatting>
  <conditionalFormatting sqref="E77">
    <cfRule type="expression" dxfId="1361" priority="1229">
      <formula>$F77="Nic"</formula>
    </cfRule>
    <cfRule type="expression" dxfId="1360" priority="1230">
      <formula>$F77="RO-V"</formula>
    </cfRule>
    <cfRule type="expression" dxfId="1359" priority="1231">
      <formula>$F77="RO-Z"</formula>
    </cfRule>
    <cfRule type="expression" dxfId="1358" priority="1232">
      <formula>$F77="RO-1"</formula>
    </cfRule>
    <cfRule type="expression" dxfId="1357" priority="1233">
      <formula>$F77="RO-2"</formula>
    </cfRule>
    <cfRule type="expression" dxfId="1356" priority="1234">
      <formula>$F77="RO-3"</formula>
    </cfRule>
    <cfRule type="expression" dxfId="1355" priority="1235">
      <formula>$F77="Nic"</formula>
    </cfRule>
    <cfRule type="expression" dxfId="1354" priority="1236">
      <formula>$F77="RO-V"</formula>
    </cfRule>
    <cfRule type="expression" dxfId="1353" priority="1237">
      <formula>$F77="RO-Z"</formula>
    </cfRule>
    <cfRule type="expression" dxfId="1352" priority="1238">
      <formula>$F77="RO-1"</formula>
    </cfRule>
    <cfRule type="expression" dxfId="1351" priority="1239">
      <formula>$F77="RO-2"</formula>
    </cfRule>
    <cfRule type="expression" dxfId="1350" priority="1240">
      <formula>$F77="RO-3"</formula>
    </cfRule>
  </conditionalFormatting>
  <conditionalFormatting sqref="E77">
    <cfRule type="expression" dxfId="1349" priority="1221">
      <formula>$F77="RO-Z"</formula>
    </cfRule>
    <cfRule type="expression" dxfId="1348" priority="1222">
      <formula>$F77="RO-1"</formula>
    </cfRule>
    <cfRule type="expression" dxfId="1347" priority="1223">
      <formula>$F77="RO-2"</formula>
    </cfRule>
    <cfRule type="expression" dxfId="1346" priority="1224">
      <formula>$F77="RO-3"</formula>
    </cfRule>
    <cfRule type="expression" dxfId="1345" priority="1225">
      <formula>$F77="RO-Z"</formula>
    </cfRule>
    <cfRule type="expression" dxfId="1344" priority="1226">
      <formula>$F77="RO-1"</formula>
    </cfRule>
    <cfRule type="expression" dxfId="1343" priority="1227">
      <formula>$F77="RO-2"</formula>
    </cfRule>
    <cfRule type="expression" dxfId="1342" priority="1228">
      <formula>$F77="RO-3"</formula>
    </cfRule>
  </conditionalFormatting>
  <conditionalFormatting sqref="B77:E77">
    <cfRule type="expression" dxfId="1341" priority="1215">
      <formula>$F77="Nic"</formula>
    </cfRule>
    <cfRule type="expression" dxfId="1340" priority="1216">
      <formula>$F77="RO-V"</formula>
    </cfRule>
    <cfRule type="expression" dxfId="1339" priority="1217">
      <formula>$F77="RO-Z"</formula>
    </cfRule>
    <cfRule type="expression" dxfId="1338" priority="1218">
      <formula>$F77="RO-1"</formula>
    </cfRule>
    <cfRule type="expression" dxfId="1337" priority="1219">
      <formula>$F77="RO-2"</formula>
    </cfRule>
    <cfRule type="expression" dxfId="1336" priority="1220">
      <formula>$F77="RO-3"</formula>
    </cfRule>
  </conditionalFormatting>
  <conditionalFormatting sqref="B77:E77">
    <cfRule type="expression" dxfId="1335" priority="1211">
      <formula>$F77="RO-Z"</formula>
    </cfRule>
    <cfRule type="expression" dxfId="1334" priority="1212">
      <formula>$F77="RO-1"</formula>
    </cfRule>
    <cfRule type="expression" dxfId="1333" priority="1213">
      <formula>$F77="RO-2"</formula>
    </cfRule>
    <cfRule type="expression" dxfId="1332" priority="1214">
      <formula>$F77="RO-3"</formula>
    </cfRule>
  </conditionalFormatting>
  <conditionalFormatting sqref="E78">
    <cfRule type="expression" dxfId="1331" priority="1205">
      <formula>$F78="Nic"</formula>
    </cfRule>
    <cfRule type="expression" dxfId="1330" priority="1206">
      <formula>$F78="RO-V"</formula>
    </cfRule>
    <cfRule type="expression" dxfId="1329" priority="1207">
      <formula>$F78="RO-Z"</formula>
    </cfRule>
    <cfRule type="expression" dxfId="1328" priority="1208">
      <formula>$F78="RO-1"</formula>
    </cfRule>
    <cfRule type="expression" dxfId="1327" priority="1209">
      <formula>$F78="RO-2"</formula>
    </cfRule>
    <cfRule type="expression" dxfId="1326" priority="1210">
      <formula>$F78="RO-3"</formula>
    </cfRule>
  </conditionalFormatting>
  <conditionalFormatting sqref="E78">
    <cfRule type="expression" dxfId="1325" priority="1201">
      <formula>$F78="RO-Z"</formula>
    </cfRule>
    <cfRule type="expression" dxfId="1324" priority="1202">
      <formula>$F78="RO-1"</formula>
    </cfRule>
    <cfRule type="expression" dxfId="1323" priority="1203">
      <formula>$F78="RO-2"</formula>
    </cfRule>
    <cfRule type="expression" dxfId="1322" priority="1204">
      <formula>$F78="RO-3"</formula>
    </cfRule>
  </conditionalFormatting>
  <conditionalFormatting sqref="E78">
    <cfRule type="expression" dxfId="1321" priority="1189">
      <formula>$F78="Nic"</formula>
    </cfRule>
    <cfRule type="expression" dxfId="1320" priority="1190">
      <formula>$F78="RO-V"</formula>
    </cfRule>
    <cfRule type="expression" dxfId="1319" priority="1191">
      <formula>$F78="RO-Z"</formula>
    </cfRule>
    <cfRule type="expression" dxfId="1318" priority="1192">
      <formula>$F78="RO-1"</formula>
    </cfRule>
    <cfRule type="expression" dxfId="1317" priority="1193">
      <formula>$F78="RO-2"</formula>
    </cfRule>
    <cfRule type="expression" dxfId="1316" priority="1194">
      <formula>$F78="RO-3"</formula>
    </cfRule>
    <cfRule type="expression" dxfId="1315" priority="1195">
      <formula>$F78="Nic"</formula>
    </cfRule>
    <cfRule type="expression" dxfId="1314" priority="1196">
      <formula>$F78="RO-V"</formula>
    </cfRule>
    <cfRule type="expression" dxfId="1313" priority="1197">
      <formula>$F78="RO-Z"</formula>
    </cfRule>
    <cfRule type="expression" dxfId="1312" priority="1198">
      <formula>$F78="RO-1"</formula>
    </cfRule>
    <cfRule type="expression" dxfId="1311" priority="1199">
      <formula>$F78="RO-2"</formula>
    </cfRule>
    <cfRule type="expression" dxfId="1310" priority="1200">
      <formula>$F78="RO-3"</formula>
    </cfRule>
  </conditionalFormatting>
  <conditionalFormatting sqref="E78">
    <cfRule type="expression" dxfId="1309" priority="1181">
      <formula>$F78="RO-Z"</formula>
    </cfRule>
    <cfRule type="expression" dxfId="1308" priority="1182">
      <formula>$F78="RO-1"</formula>
    </cfRule>
    <cfRule type="expression" dxfId="1307" priority="1183">
      <formula>$F78="RO-2"</formula>
    </cfRule>
    <cfRule type="expression" dxfId="1306" priority="1184">
      <formula>$F78="RO-3"</formula>
    </cfRule>
    <cfRule type="expression" dxfId="1305" priority="1185">
      <formula>$F78="RO-Z"</formula>
    </cfRule>
    <cfRule type="expression" dxfId="1304" priority="1186">
      <formula>$F78="RO-1"</formula>
    </cfRule>
    <cfRule type="expression" dxfId="1303" priority="1187">
      <formula>$F78="RO-2"</formula>
    </cfRule>
    <cfRule type="expression" dxfId="1302" priority="1188">
      <formula>$F78="RO-3"</formula>
    </cfRule>
  </conditionalFormatting>
  <conditionalFormatting sqref="B78:E78">
    <cfRule type="expression" dxfId="1301" priority="1175">
      <formula>$F78="Nic"</formula>
    </cfRule>
    <cfRule type="expression" dxfId="1300" priority="1176">
      <formula>$F78="RO-V"</formula>
    </cfRule>
    <cfRule type="expression" dxfId="1299" priority="1177">
      <formula>$F78="RO-Z"</formula>
    </cfRule>
    <cfRule type="expression" dxfId="1298" priority="1178">
      <formula>$F78="RO-1"</formula>
    </cfRule>
    <cfRule type="expression" dxfId="1297" priority="1179">
      <formula>$F78="RO-2"</formula>
    </cfRule>
    <cfRule type="expression" dxfId="1296" priority="1180">
      <formula>$F78="RO-3"</formula>
    </cfRule>
  </conditionalFormatting>
  <conditionalFormatting sqref="B78:E78">
    <cfRule type="expression" dxfId="1295" priority="1171">
      <formula>$F78="RO-Z"</formula>
    </cfRule>
    <cfRule type="expression" dxfId="1294" priority="1172">
      <formula>$F78="RO-1"</formula>
    </cfRule>
    <cfRule type="expression" dxfId="1293" priority="1173">
      <formula>$F78="RO-2"</formula>
    </cfRule>
    <cfRule type="expression" dxfId="1292" priority="1174">
      <formula>$F78="RO-3"</formula>
    </cfRule>
  </conditionalFormatting>
  <conditionalFormatting sqref="E77">
    <cfRule type="expression" dxfId="1291" priority="1165">
      <formula>$F77="Nic"</formula>
    </cfRule>
    <cfRule type="expression" dxfId="1290" priority="1166">
      <formula>$F77="RO-V"</formula>
    </cfRule>
    <cfRule type="expression" dxfId="1289" priority="1167">
      <formula>$F77="RO-Z"</formula>
    </cfRule>
    <cfRule type="expression" dxfId="1288" priority="1168">
      <formula>$F77="RO-1"</formula>
    </cfRule>
    <cfRule type="expression" dxfId="1287" priority="1169">
      <formula>$F77="RO-2"</formula>
    </cfRule>
    <cfRule type="expression" dxfId="1286" priority="1170">
      <formula>$F77="RO-3"</formula>
    </cfRule>
  </conditionalFormatting>
  <conditionalFormatting sqref="E77">
    <cfRule type="expression" dxfId="1285" priority="1161">
      <formula>$F77="RO-Z"</formula>
    </cfRule>
    <cfRule type="expression" dxfId="1284" priority="1162">
      <formula>$F77="RO-1"</formula>
    </cfRule>
    <cfRule type="expression" dxfId="1283" priority="1163">
      <formula>$F77="RO-2"</formula>
    </cfRule>
    <cfRule type="expression" dxfId="1282" priority="1164">
      <formula>$F77="RO-3"</formula>
    </cfRule>
  </conditionalFormatting>
  <conditionalFormatting sqref="E77">
    <cfRule type="expression" dxfId="1281" priority="1149">
      <formula>$F77="Nic"</formula>
    </cfRule>
    <cfRule type="expression" dxfId="1280" priority="1150">
      <formula>$F77="RO-V"</formula>
    </cfRule>
    <cfRule type="expression" dxfId="1279" priority="1151">
      <formula>$F77="RO-Z"</formula>
    </cfRule>
    <cfRule type="expression" dxfId="1278" priority="1152">
      <formula>$F77="RO-1"</formula>
    </cfRule>
    <cfRule type="expression" dxfId="1277" priority="1153">
      <formula>$F77="RO-2"</formula>
    </cfRule>
    <cfRule type="expression" dxfId="1276" priority="1154">
      <formula>$F77="RO-3"</formula>
    </cfRule>
    <cfRule type="expression" dxfId="1275" priority="1155">
      <formula>$F77="Nic"</formula>
    </cfRule>
    <cfRule type="expression" dxfId="1274" priority="1156">
      <formula>$F77="RO-V"</formula>
    </cfRule>
    <cfRule type="expression" dxfId="1273" priority="1157">
      <formula>$F77="RO-Z"</formula>
    </cfRule>
    <cfRule type="expression" dxfId="1272" priority="1158">
      <formula>$F77="RO-1"</formula>
    </cfRule>
    <cfRule type="expression" dxfId="1271" priority="1159">
      <formula>$F77="RO-2"</formula>
    </cfRule>
    <cfRule type="expression" dxfId="1270" priority="1160">
      <formula>$F77="RO-3"</formula>
    </cfRule>
  </conditionalFormatting>
  <conditionalFormatting sqref="E77">
    <cfRule type="expression" dxfId="1269" priority="1141">
      <formula>$F77="RO-Z"</formula>
    </cfRule>
    <cfRule type="expression" dxfId="1268" priority="1142">
      <formula>$F77="RO-1"</formula>
    </cfRule>
    <cfRule type="expression" dxfId="1267" priority="1143">
      <formula>$F77="RO-2"</formula>
    </cfRule>
    <cfRule type="expression" dxfId="1266" priority="1144">
      <formula>$F77="RO-3"</formula>
    </cfRule>
    <cfRule type="expression" dxfId="1265" priority="1145">
      <formula>$F77="RO-Z"</formula>
    </cfRule>
    <cfRule type="expression" dxfId="1264" priority="1146">
      <formula>$F77="RO-1"</formula>
    </cfRule>
    <cfRule type="expression" dxfId="1263" priority="1147">
      <formula>$F77="RO-2"</formula>
    </cfRule>
    <cfRule type="expression" dxfId="1262" priority="1148">
      <formula>$F77="RO-3"</formula>
    </cfRule>
  </conditionalFormatting>
  <conditionalFormatting sqref="B77:E77">
    <cfRule type="expression" dxfId="1261" priority="1135">
      <formula>$F77="Nic"</formula>
    </cfRule>
    <cfRule type="expression" dxfId="1260" priority="1136">
      <formula>$F77="RO-V"</formula>
    </cfRule>
    <cfRule type="expression" dxfId="1259" priority="1137">
      <formula>$F77="RO-Z"</formula>
    </cfRule>
    <cfRule type="expression" dxfId="1258" priority="1138">
      <formula>$F77="RO-1"</formula>
    </cfRule>
    <cfRule type="expression" dxfId="1257" priority="1139">
      <formula>$F77="RO-2"</formula>
    </cfRule>
    <cfRule type="expression" dxfId="1256" priority="1140">
      <formula>$F77="RO-3"</formula>
    </cfRule>
  </conditionalFormatting>
  <conditionalFormatting sqref="B77:E77">
    <cfRule type="expression" dxfId="1255" priority="1131">
      <formula>$F77="RO-Z"</formula>
    </cfRule>
    <cfRule type="expression" dxfId="1254" priority="1132">
      <formula>$F77="RO-1"</formula>
    </cfRule>
    <cfRule type="expression" dxfId="1253" priority="1133">
      <formula>$F77="RO-2"</formula>
    </cfRule>
    <cfRule type="expression" dxfId="1252" priority="1134">
      <formula>$F77="RO-3"</formula>
    </cfRule>
  </conditionalFormatting>
  <conditionalFormatting sqref="E76">
    <cfRule type="expression" dxfId="1251" priority="1125">
      <formula>$F76="Nic"</formula>
    </cfRule>
    <cfRule type="expression" dxfId="1250" priority="1126">
      <formula>$F76="RO-V"</formula>
    </cfRule>
    <cfRule type="expression" dxfId="1249" priority="1127">
      <formula>$F76="RO-Z"</formula>
    </cfRule>
    <cfRule type="expression" dxfId="1248" priority="1128">
      <formula>$F76="RO-1"</formula>
    </cfRule>
    <cfRule type="expression" dxfId="1247" priority="1129">
      <formula>$F76="RO-2"</formula>
    </cfRule>
    <cfRule type="expression" dxfId="1246" priority="1130">
      <formula>$F76="RO-3"</formula>
    </cfRule>
  </conditionalFormatting>
  <conditionalFormatting sqref="E76">
    <cfRule type="expression" dxfId="1245" priority="1121">
      <formula>$F76="RO-Z"</formula>
    </cfRule>
    <cfRule type="expression" dxfId="1244" priority="1122">
      <formula>$F76="RO-1"</formula>
    </cfRule>
    <cfRule type="expression" dxfId="1243" priority="1123">
      <formula>$F76="RO-2"</formula>
    </cfRule>
    <cfRule type="expression" dxfId="1242" priority="1124">
      <formula>$F76="RO-3"</formula>
    </cfRule>
  </conditionalFormatting>
  <conditionalFormatting sqref="E76">
    <cfRule type="expression" dxfId="1241" priority="1109">
      <formula>$F76="Nic"</formula>
    </cfRule>
    <cfRule type="expression" dxfId="1240" priority="1110">
      <formula>$F76="RO-V"</formula>
    </cfRule>
    <cfRule type="expression" dxfId="1239" priority="1111">
      <formula>$F76="RO-Z"</formula>
    </cfRule>
    <cfRule type="expression" dxfId="1238" priority="1112">
      <formula>$F76="RO-1"</formula>
    </cfRule>
    <cfRule type="expression" dxfId="1237" priority="1113">
      <formula>$F76="RO-2"</formula>
    </cfRule>
    <cfRule type="expression" dxfId="1236" priority="1114">
      <formula>$F76="RO-3"</formula>
    </cfRule>
    <cfRule type="expression" dxfId="1235" priority="1115">
      <formula>$F76="Nic"</formula>
    </cfRule>
    <cfRule type="expression" dxfId="1234" priority="1116">
      <formula>$F76="RO-V"</formula>
    </cfRule>
    <cfRule type="expression" dxfId="1233" priority="1117">
      <formula>$F76="RO-Z"</formula>
    </cfRule>
    <cfRule type="expression" dxfId="1232" priority="1118">
      <formula>$F76="RO-1"</formula>
    </cfRule>
    <cfRule type="expression" dxfId="1231" priority="1119">
      <formula>$F76="RO-2"</formula>
    </cfRule>
    <cfRule type="expression" dxfId="1230" priority="1120">
      <formula>$F76="RO-3"</formula>
    </cfRule>
  </conditionalFormatting>
  <conditionalFormatting sqref="E76">
    <cfRule type="expression" dxfId="1229" priority="1101">
      <formula>$F76="RO-Z"</formula>
    </cfRule>
    <cfRule type="expression" dxfId="1228" priority="1102">
      <formula>$F76="RO-1"</formula>
    </cfRule>
    <cfRule type="expression" dxfId="1227" priority="1103">
      <formula>$F76="RO-2"</formula>
    </cfRule>
    <cfRule type="expression" dxfId="1226" priority="1104">
      <formula>$F76="RO-3"</formula>
    </cfRule>
    <cfRule type="expression" dxfId="1225" priority="1105">
      <formula>$F76="RO-Z"</formula>
    </cfRule>
    <cfRule type="expression" dxfId="1224" priority="1106">
      <formula>$F76="RO-1"</formula>
    </cfRule>
    <cfRule type="expression" dxfId="1223" priority="1107">
      <formula>$F76="RO-2"</formula>
    </cfRule>
    <cfRule type="expression" dxfId="1222" priority="1108">
      <formula>$F76="RO-3"</formula>
    </cfRule>
  </conditionalFormatting>
  <conditionalFormatting sqref="B76:E76">
    <cfRule type="expression" dxfId="1221" priority="1095">
      <formula>$F76="Nic"</formula>
    </cfRule>
    <cfRule type="expression" dxfId="1220" priority="1096">
      <formula>$F76="RO-V"</formula>
    </cfRule>
    <cfRule type="expression" dxfId="1219" priority="1097">
      <formula>$F76="RO-Z"</formula>
    </cfRule>
    <cfRule type="expression" dxfId="1218" priority="1098">
      <formula>$F76="RO-1"</formula>
    </cfRule>
    <cfRule type="expression" dxfId="1217" priority="1099">
      <formula>$F76="RO-2"</formula>
    </cfRule>
    <cfRule type="expression" dxfId="1216" priority="1100">
      <formula>$F76="RO-3"</formula>
    </cfRule>
  </conditionalFormatting>
  <conditionalFormatting sqref="B76:E76">
    <cfRule type="expression" dxfId="1215" priority="1091">
      <formula>$F76="RO-Z"</formula>
    </cfRule>
    <cfRule type="expression" dxfId="1214" priority="1092">
      <formula>$F76="RO-1"</formula>
    </cfRule>
    <cfRule type="expression" dxfId="1213" priority="1093">
      <formula>$F76="RO-2"</formula>
    </cfRule>
    <cfRule type="expression" dxfId="1212" priority="1094">
      <formula>$F76="RO-3"</formula>
    </cfRule>
  </conditionalFormatting>
  <conditionalFormatting sqref="B79:F112">
    <cfRule type="expression" dxfId="1211" priority="1085">
      <formula>$F79="RO-V"</formula>
    </cfRule>
    <cfRule type="expression" dxfId="1210" priority="1086">
      <formula>$F79="Nic"</formula>
    </cfRule>
    <cfRule type="expression" dxfId="1209" priority="1087">
      <formula>$F79="RO-Z"</formula>
    </cfRule>
    <cfRule type="expression" dxfId="1208" priority="1088">
      <formula>$F79="RO1"</formula>
    </cfRule>
    <cfRule type="expression" dxfId="1207" priority="1089">
      <formula>$F79="RO2"</formula>
    </cfRule>
    <cfRule type="expression" dxfId="1206" priority="1090">
      <formula>$F79="RO3"</formula>
    </cfRule>
  </conditionalFormatting>
  <conditionalFormatting sqref="B79:E112">
    <cfRule type="expression" dxfId="1205" priority="1079">
      <formula>$F79="Nic"</formula>
    </cfRule>
    <cfRule type="expression" dxfId="1204" priority="1080">
      <formula>$F79="RO-V"</formula>
    </cfRule>
    <cfRule type="expression" dxfId="1203" priority="1081">
      <formula>$F79="RO-Z"</formula>
    </cfRule>
    <cfRule type="expression" dxfId="1202" priority="1082">
      <formula>$F79="RO-1"</formula>
    </cfRule>
    <cfRule type="expression" dxfId="1201" priority="1083">
      <formula>$F79="RO-2"</formula>
    </cfRule>
    <cfRule type="expression" dxfId="1200" priority="1084">
      <formula>$F79="RO-3"</formula>
    </cfRule>
  </conditionalFormatting>
  <conditionalFormatting sqref="B80:E112">
    <cfRule type="expression" dxfId="1199" priority="1075">
      <formula>$F80="RO-Z"</formula>
    </cfRule>
    <cfRule type="expression" dxfId="1198" priority="1076">
      <formula>$F80="RO-1"</formula>
    </cfRule>
    <cfRule type="expression" dxfId="1197" priority="1077">
      <formula>$F80="RO-2"</formula>
    </cfRule>
    <cfRule type="expression" dxfId="1196" priority="1078">
      <formula>$F80="RO-3"</formula>
    </cfRule>
  </conditionalFormatting>
  <conditionalFormatting sqref="E87 B79:E86">
    <cfRule type="expression" dxfId="1195" priority="1069">
      <formula>$F79="Nic"</formula>
    </cfRule>
    <cfRule type="expression" dxfId="1194" priority="1070">
      <formula>$F79="RO-V"</formula>
    </cfRule>
    <cfRule type="expression" dxfId="1193" priority="1071">
      <formula>$F79="RO-Z"</formula>
    </cfRule>
    <cfRule type="expression" dxfId="1192" priority="1072">
      <formula>$F79="RO-1"</formula>
    </cfRule>
    <cfRule type="expression" dxfId="1191" priority="1073">
      <formula>$F79="RO-2"</formula>
    </cfRule>
    <cfRule type="expression" dxfId="1190" priority="1074">
      <formula>$F79="RO-3"</formula>
    </cfRule>
  </conditionalFormatting>
  <conditionalFormatting sqref="B79:E93">
    <cfRule type="expression" dxfId="1189" priority="1063">
      <formula>$F79="Nic"</formula>
    </cfRule>
    <cfRule type="expression" dxfId="1188" priority="1064">
      <formula>$F79="RO-V"</formula>
    </cfRule>
    <cfRule type="expression" dxfId="1187" priority="1065">
      <formula>$F79="RO-Z"</formula>
    </cfRule>
    <cfRule type="expression" dxfId="1186" priority="1066">
      <formula>$F79="RO-1"</formula>
    </cfRule>
    <cfRule type="expression" dxfId="1185" priority="1067">
      <formula>$F79="RO-2"</formula>
    </cfRule>
    <cfRule type="expression" dxfId="1184" priority="1068">
      <formula>$F79="RO-3"</formula>
    </cfRule>
  </conditionalFormatting>
  <conditionalFormatting sqref="E87 B80:E86">
    <cfRule type="expression" dxfId="1183" priority="1059">
      <formula>$F80="RO-Z"</formula>
    </cfRule>
    <cfRule type="expression" dxfId="1182" priority="1060">
      <formula>$F80="RO-1"</formula>
    </cfRule>
    <cfRule type="expression" dxfId="1181" priority="1061">
      <formula>$F80="RO-2"</formula>
    </cfRule>
    <cfRule type="expression" dxfId="1180" priority="1062">
      <formula>$F80="RO-3"</formula>
    </cfRule>
  </conditionalFormatting>
  <conditionalFormatting sqref="E87 B79:E86">
    <cfRule type="expression" dxfId="1179" priority="1047">
      <formula>$F79="Nic"</formula>
    </cfRule>
    <cfRule type="expression" dxfId="1178" priority="1048">
      <formula>$F79="RO-V"</formula>
    </cfRule>
    <cfRule type="expression" dxfId="1177" priority="1049">
      <formula>$F79="RO-Z"</formula>
    </cfRule>
    <cfRule type="expression" dxfId="1176" priority="1050">
      <formula>$F79="RO-1"</formula>
    </cfRule>
    <cfRule type="expression" dxfId="1175" priority="1051">
      <formula>$F79="RO-2"</formula>
    </cfRule>
    <cfRule type="expression" dxfId="1174" priority="1052">
      <formula>$F79="RO-3"</formula>
    </cfRule>
    <cfRule type="expression" dxfId="1173" priority="1053">
      <formula>$F79="Nic"</formula>
    </cfRule>
    <cfRule type="expression" dxfId="1172" priority="1054">
      <formula>$F79="RO-V"</formula>
    </cfRule>
    <cfRule type="expression" dxfId="1171" priority="1055">
      <formula>$F79="RO-Z"</formula>
    </cfRule>
    <cfRule type="expression" dxfId="1170" priority="1056">
      <formula>$F79="RO-1"</formula>
    </cfRule>
    <cfRule type="expression" dxfId="1169" priority="1057">
      <formula>$F79="RO-2"</formula>
    </cfRule>
    <cfRule type="expression" dxfId="1168" priority="1058">
      <formula>$F79="RO-3"</formula>
    </cfRule>
  </conditionalFormatting>
  <conditionalFormatting sqref="B79:E93">
    <cfRule type="expression" dxfId="1167" priority="1035">
      <formula>$F79="Nic"</formula>
    </cfRule>
    <cfRule type="expression" dxfId="1166" priority="1036">
      <formula>$F79="RO-V"</formula>
    </cfRule>
    <cfRule type="expression" dxfId="1165" priority="1037">
      <formula>$F79="RO-Z"</formula>
    </cfRule>
    <cfRule type="expression" dxfId="1164" priority="1038">
      <formula>$F79="RO-1"</formula>
    </cfRule>
    <cfRule type="expression" dxfId="1163" priority="1039">
      <formula>$F79="RO-2"</formula>
    </cfRule>
    <cfRule type="expression" dxfId="1162" priority="1040">
      <formula>$F79="RO-3"</formula>
    </cfRule>
    <cfRule type="expression" dxfId="1161" priority="1041">
      <formula>$F79="Nic"</formula>
    </cfRule>
    <cfRule type="expression" dxfId="1160" priority="1042">
      <formula>$F79="RO-V"</formula>
    </cfRule>
    <cfRule type="expression" dxfId="1159" priority="1043">
      <formula>$F79="RO-Z"</formula>
    </cfRule>
    <cfRule type="expression" dxfId="1158" priority="1044">
      <formula>$F79="RO-1"</formula>
    </cfRule>
    <cfRule type="expression" dxfId="1157" priority="1045">
      <formula>$F79="RO-2"</formula>
    </cfRule>
    <cfRule type="expression" dxfId="1156" priority="1046">
      <formula>$F79="RO-3"</formula>
    </cfRule>
  </conditionalFormatting>
  <conditionalFormatting sqref="E87 B80:E86">
    <cfRule type="expression" dxfId="1155" priority="1027">
      <formula>$F80="RO-Z"</formula>
    </cfRule>
    <cfRule type="expression" dxfId="1154" priority="1028">
      <formula>$F80="RO-1"</formula>
    </cfRule>
    <cfRule type="expression" dxfId="1153" priority="1029">
      <formula>$F80="RO-2"</formula>
    </cfRule>
    <cfRule type="expression" dxfId="1152" priority="1030">
      <formula>$F80="RO-3"</formula>
    </cfRule>
    <cfRule type="expression" dxfId="1151" priority="1031">
      <formula>$F80="RO-Z"</formula>
    </cfRule>
    <cfRule type="expression" dxfId="1150" priority="1032">
      <formula>$F80="RO-1"</formula>
    </cfRule>
    <cfRule type="expression" dxfId="1149" priority="1033">
      <formula>$F80="RO-2"</formula>
    </cfRule>
    <cfRule type="expression" dxfId="1148" priority="1034">
      <formula>$F80="RO-3"</formula>
    </cfRule>
  </conditionalFormatting>
  <conditionalFormatting sqref="B80:E93">
    <cfRule type="expression" dxfId="1147" priority="1015">
      <formula>$F80="RO-Z"</formula>
    </cfRule>
    <cfRule type="expression" dxfId="1146" priority="1016">
      <formula>$F80="RO-1"</formula>
    </cfRule>
    <cfRule type="expression" dxfId="1145" priority="1017">
      <formula>$F80="RO-2"</formula>
    </cfRule>
    <cfRule type="expression" dxfId="1144" priority="1018">
      <formula>$F80="RO-3"</formula>
    </cfRule>
    <cfRule type="expression" dxfId="1143" priority="1019">
      <formula>$F80="RO-Z"</formula>
    </cfRule>
    <cfRule type="expression" dxfId="1142" priority="1020">
      <formula>$F80="RO-1"</formula>
    </cfRule>
    <cfRule type="expression" dxfId="1141" priority="1021">
      <formula>$F80="RO-2"</formula>
    </cfRule>
    <cfRule type="expression" dxfId="1140" priority="1022">
      <formula>$F80="RO-3"</formula>
    </cfRule>
    <cfRule type="expression" dxfId="1139" priority="1023">
      <formula>$F80="RO-Z"</formula>
    </cfRule>
    <cfRule type="expression" dxfId="1138" priority="1024">
      <formula>$F80="RO-1"</formula>
    </cfRule>
    <cfRule type="expression" dxfId="1137" priority="1025">
      <formula>$F80="RO-2"</formula>
    </cfRule>
    <cfRule type="expression" dxfId="1136" priority="1026">
      <formula>$F80="RO-3"</formula>
    </cfRule>
  </conditionalFormatting>
  <conditionalFormatting sqref="B95:E95">
    <cfRule type="expression" dxfId="1135" priority="1009">
      <formula>$F95="Nic"</formula>
    </cfRule>
    <cfRule type="expression" dxfId="1134" priority="1010">
      <formula>$F95="RO-V"</formula>
    </cfRule>
    <cfRule type="expression" dxfId="1133" priority="1011">
      <formula>$F95="RO-Z"</formula>
    </cfRule>
    <cfRule type="expression" dxfId="1132" priority="1012">
      <formula>$F95="RO-1"</formula>
    </cfRule>
    <cfRule type="expression" dxfId="1131" priority="1013">
      <formula>$F95="RO-2"</formula>
    </cfRule>
    <cfRule type="expression" dxfId="1130" priority="1014">
      <formula>$F95="RO-3"</formula>
    </cfRule>
  </conditionalFormatting>
  <conditionalFormatting sqref="B95:E95">
    <cfRule type="expression" dxfId="1129" priority="1003">
      <formula>$F95="Nic"</formula>
    </cfRule>
    <cfRule type="expression" dxfId="1128" priority="1004">
      <formula>$F95="RO-V"</formula>
    </cfRule>
    <cfRule type="expression" dxfId="1127" priority="1005">
      <formula>$F95="RO-Z"</formula>
    </cfRule>
    <cfRule type="expression" dxfId="1126" priority="1006">
      <formula>$F95="RO-1"</formula>
    </cfRule>
    <cfRule type="expression" dxfId="1125" priority="1007">
      <formula>$F95="RO-2"</formula>
    </cfRule>
    <cfRule type="expression" dxfId="1124" priority="1008">
      <formula>$F95="RO-3"</formula>
    </cfRule>
  </conditionalFormatting>
  <conditionalFormatting sqref="B95:E95">
    <cfRule type="expression" dxfId="1123" priority="999">
      <formula>$F95="RO-Z"</formula>
    </cfRule>
    <cfRule type="expression" dxfId="1122" priority="1000">
      <formula>$F95="RO-1"</formula>
    </cfRule>
    <cfRule type="expression" dxfId="1121" priority="1001">
      <formula>$F95="RO-2"</formula>
    </cfRule>
    <cfRule type="expression" dxfId="1120" priority="1002">
      <formula>$F95="RO-3"</formula>
    </cfRule>
  </conditionalFormatting>
  <conditionalFormatting sqref="B95:E95">
    <cfRule type="expression" dxfId="1119" priority="987">
      <formula>$F95="Nic"</formula>
    </cfRule>
    <cfRule type="expression" dxfId="1118" priority="988">
      <formula>$F95="RO-V"</formula>
    </cfRule>
    <cfRule type="expression" dxfId="1117" priority="989">
      <formula>$F95="RO-Z"</formula>
    </cfRule>
    <cfRule type="expression" dxfId="1116" priority="990">
      <formula>$F95="RO-1"</formula>
    </cfRule>
    <cfRule type="expression" dxfId="1115" priority="991">
      <formula>$F95="RO-2"</formula>
    </cfRule>
    <cfRule type="expression" dxfId="1114" priority="992">
      <formula>$F95="RO-3"</formula>
    </cfRule>
    <cfRule type="expression" dxfId="1113" priority="993">
      <formula>$F95="Nic"</formula>
    </cfRule>
    <cfRule type="expression" dxfId="1112" priority="994">
      <formula>$F95="RO-V"</formula>
    </cfRule>
    <cfRule type="expression" dxfId="1111" priority="995">
      <formula>$F95="RO-Z"</formula>
    </cfRule>
    <cfRule type="expression" dxfId="1110" priority="996">
      <formula>$F95="RO-1"</formula>
    </cfRule>
    <cfRule type="expression" dxfId="1109" priority="997">
      <formula>$F95="RO-2"</formula>
    </cfRule>
    <cfRule type="expression" dxfId="1108" priority="998">
      <formula>$F95="RO-3"</formula>
    </cfRule>
  </conditionalFormatting>
  <conditionalFormatting sqref="B95:E95">
    <cfRule type="expression" dxfId="1107" priority="975">
      <formula>$F95="Nic"</formula>
    </cfRule>
    <cfRule type="expression" dxfId="1106" priority="976">
      <formula>$F95="RO-V"</formula>
    </cfRule>
    <cfRule type="expression" dxfId="1105" priority="977">
      <formula>$F95="RO-Z"</formula>
    </cfRule>
    <cfRule type="expression" dxfId="1104" priority="978">
      <formula>$F95="RO-1"</formula>
    </cfRule>
    <cfRule type="expression" dxfId="1103" priority="979">
      <formula>$F95="RO-2"</formula>
    </cfRule>
    <cfRule type="expression" dxfId="1102" priority="980">
      <formula>$F95="RO-3"</formula>
    </cfRule>
    <cfRule type="expression" dxfId="1101" priority="981">
      <formula>$F95="Nic"</formula>
    </cfRule>
    <cfRule type="expression" dxfId="1100" priority="982">
      <formula>$F95="RO-V"</formula>
    </cfRule>
    <cfRule type="expression" dxfId="1099" priority="983">
      <formula>$F95="RO-Z"</formula>
    </cfRule>
    <cfRule type="expression" dxfId="1098" priority="984">
      <formula>$F95="RO-1"</formula>
    </cfRule>
    <cfRule type="expression" dxfId="1097" priority="985">
      <formula>$F95="RO-2"</formula>
    </cfRule>
    <cfRule type="expression" dxfId="1096" priority="986">
      <formula>$F95="RO-3"</formula>
    </cfRule>
  </conditionalFormatting>
  <conditionalFormatting sqref="B95:E95">
    <cfRule type="expression" dxfId="1095" priority="967">
      <formula>$F95="RO-Z"</formula>
    </cfRule>
    <cfRule type="expression" dxfId="1094" priority="968">
      <formula>$F95="RO-1"</formula>
    </cfRule>
    <cfRule type="expression" dxfId="1093" priority="969">
      <formula>$F95="RO-2"</formula>
    </cfRule>
    <cfRule type="expression" dxfId="1092" priority="970">
      <formula>$F95="RO-3"</formula>
    </cfRule>
    <cfRule type="expression" dxfId="1091" priority="971">
      <formula>$F95="RO-Z"</formula>
    </cfRule>
    <cfRule type="expression" dxfId="1090" priority="972">
      <formula>$F95="RO-1"</formula>
    </cfRule>
    <cfRule type="expression" dxfId="1089" priority="973">
      <formula>$F95="RO-2"</formula>
    </cfRule>
    <cfRule type="expression" dxfId="1088" priority="974">
      <formula>$F95="RO-3"</formula>
    </cfRule>
  </conditionalFormatting>
  <conditionalFormatting sqref="B95:E95">
    <cfRule type="expression" dxfId="1087" priority="955">
      <formula>$F95="RO-Z"</formula>
    </cfRule>
    <cfRule type="expression" dxfId="1086" priority="956">
      <formula>$F95="RO-1"</formula>
    </cfRule>
    <cfRule type="expression" dxfId="1085" priority="957">
      <formula>$F95="RO-2"</formula>
    </cfRule>
    <cfRule type="expression" dxfId="1084" priority="958">
      <formula>$F95="RO-3"</formula>
    </cfRule>
    <cfRule type="expression" dxfId="1083" priority="959">
      <formula>$F95="RO-Z"</formula>
    </cfRule>
    <cfRule type="expression" dxfId="1082" priority="960">
      <formula>$F95="RO-1"</formula>
    </cfRule>
    <cfRule type="expression" dxfId="1081" priority="961">
      <formula>$F95="RO-2"</formula>
    </cfRule>
    <cfRule type="expression" dxfId="1080" priority="962">
      <formula>$F95="RO-3"</formula>
    </cfRule>
    <cfRule type="expression" dxfId="1079" priority="963">
      <formula>$F95="RO-Z"</formula>
    </cfRule>
    <cfRule type="expression" dxfId="1078" priority="964">
      <formula>$F95="RO-1"</formula>
    </cfRule>
    <cfRule type="expression" dxfId="1077" priority="965">
      <formula>$F95="RO-2"</formula>
    </cfRule>
    <cfRule type="expression" dxfId="1076" priority="966">
      <formula>$F95="RO-3"</formula>
    </cfRule>
  </conditionalFormatting>
  <conditionalFormatting sqref="E107 B99:E106">
    <cfRule type="expression" dxfId="1075" priority="949">
      <formula>$F99="Nic"</formula>
    </cfRule>
    <cfRule type="expression" dxfId="1074" priority="950">
      <formula>$F99="RO-V"</formula>
    </cfRule>
    <cfRule type="expression" dxfId="1073" priority="951">
      <formula>$F99="RO-Z"</formula>
    </cfRule>
    <cfRule type="expression" dxfId="1072" priority="952">
      <formula>$F99="RO-1"</formula>
    </cfRule>
    <cfRule type="expression" dxfId="1071" priority="953">
      <formula>$F99="RO-2"</formula>
    </cfRule>
    <cfRule type="expression" dxfId="1070" priority="954">
      <formula>$F99="RO-3"</formula>
    </cfRule>
  </conditionalFormatting>
  <conditionalFormatting sqref="B99:E112">
    <cfRule type="expression" dxfId="1069" priority="943">
      <formula>$F99="Nic"</formula>
    </cfRule>
    <cfRule type="expression" dxfId="1068" priority="944">
      <formula>$F99="RO-V"</formula>
    </cfRule>
    <cfRule type="expression" dxfId="1067" priority="945">
      <formula>$F99="RO-Z"</formula>
    </cfRule>
    <cfRule type="expression" dxfId="1066" priority="946">
      <formula>$F99="RO-1"</formula>
    </cfRule>
    <cfRule type="expression" dxfId="1065" priority="947">
      <formula>$F99="RO-2"</formula>
    </cfRule>
    <cfRule type="expression" dxfId="1064" priority="948">
      <formula>$F99="RO-3"</formula>
    </cfRule>
  </conditionalFormatting>
  <conditionalFormatting sqref="E107 B100:E106">
    <cfRule type="expression" dxfId="1063" priority="939">
      <formula>$F100="RO-Z"</formula>
    </cfRule>
    <cfRule type="expression" dxfId="1062" priority="940">
      <formula>$F100="RO-1"</formula>
    </cfRule>
    <cfRule type="expression" dxfId="1061" priority="941">
      <formula>$F100="RO-2"</formula>
    </cfRule>
    <cfRule type="expression" dxfId="1060" priority="942">
      <formula>$F100="RO-3"</formula>
    </cfRule>
  </conditionalFormatting>
  <conditionalFormatting sqref="E107 B99:E106">
    <cfRule type="expression" dxfId="1059" priority="927">
      <formula>$F99="Nic"</formula>
    </cfRule>
    <cfRule type="expression" dxfId="1058" priority="928">
      <formula>$F99="RO-V"</formula>
    </cfRule>
    <cfRule type="expression" dxfId="1057" priority="929">
      <formula>$F99="RO-Z"</formula>
    </cfRule>
    <cfRule type="expression" dxfId="1056" priority="930">
      <formula>$F99="RO-1"</formula>
    </cfRule>
    <cfRule type="expression" dxfId="1055" priority="931">
      <formula>$F99="RO-2"</formula>
    </cfRule>
    <cfRule type="expression" dxfId="1054" priority="932">
      <formula>$F99="RO-3"</formula>
    </cfRule>
    <cfRule type="expression" dxfId="1053" priority="933">
      <formula>$F99="Nic"</formula>
    </cfRule>
    <cfRule type="expression" dxfId="1052" priority="934">
      <formula>$F99="RO-V"</formula>
    </cfRule>
    <cfRule type="expression" dxfId="1051" priority="935">
      <formula>$F99="RO-Z"</formula>
    </cfRule>
    <cfRule type="expression" dxfId="1050" priority="936">
      <formula>$F99="RO-1"</formula>
    </cfRule>
    <cfRule type="expression" dxfId="1049" priority="937">
      <formula>$F99="RO-2"</formula>
    </cfRule>
    <cfRule type="expression" dxfId="1048" priority="938">
      <formula>$F99="RO-3"</formula>
    </cfRule>
  </conditionalFormatting>
  <conditionalFormatting sqref="B99:E112">
    <cfRule type="expression" dxfId="1047" priority="915">
      <formula>$F99="Nic"</formula>
    </cfRule>
    <cfRule type="expression" dxfId="1046" priority="916">
      <formula>$F99="RO-V"</formula>
    </cfRule>
    <cfRule type="expression" dxfId="1045" priority="917">
      <formula>$F99="RO-Z"</formula>
    </cfRule>
    <cfRule type="expression" dxfId="1044" priority="918">
      <formula>$F99="RO-1"</formula>
    </cfRule>
    <cfRule type="expression" dxfId="1043" priority="919">
      <formula>$F99="RO-2"</formula>
    </cfRule>
    <cfRule type="expression" dxfId="1042" priority="920">
      <formula>$F99="RO-3"</formula>
    </cfRule>
    <cfRule type="expression" dxfId="1041" priority="921">
      <formula>$F99="Nic"</formula>
    </cfRule>
    <cfRule type="expression" dxfId="1040" priority="922">
      <formula>$F99="RO-V"</formula>
    </cfRule>
    <cfRule type="expression" dxfId="1039" priority="923">
      <formula>$F99="RO-Z"</formula>
    </cfRule>
    <cfRule type="expression" dxfId="1038" priority="924">
      <formula>$F99="RO-1"</formula>
    </cfRule>
    <cfRule type="expression" dxfId="1037" priority="925">
      <formula>$F99="RO-2"</formula>
    </cfRule>
    <cfRule type="expression" dxfId="1036" priority="926">
      <formula>$F99="RO-3"</formula>
    </cfRule>
  </conditionalFormatting>
  <conditionalFormatting sqref="E107 B100:E106">
    <cfRule type="expression" dxfId="1035" priority="907">
      <formula>$F100="RO-Z"</formula>
    </cfRule>
    <cfRule type="expression" dxfId="1034" priority="908">
      <formula>$F100="RO-1"</formula>
    </cfRule>
    <cfRule type="expression" dxfId="1033" priority="909">
      <formula>$F100="RO-2"</formula>
    </cfRule>
    <cfRule type="expression" dxfId="1032" priority="910">
      <formula>$F100="RO-3"</formula>
    </cfRule>
    <cfRule type="expression" dxfId="1031" priority="911">
      <formula>$F100="RO-Z"</formula>
    </cfRule>
    <cfRule type="expression" dxfId="1030" priority="912">
      <formula>$F100="RO-1"</formula>
    </cfRule>
    <cfRule type="expression" dxfId="1029" priority="913">
      <formula>$F100="RO-2"</formula>
    </cfRule>
    <cfRule type="expression" dxfId="1028" priority="914">
      <formula>$F100="RO-3"</formula>
    </cfRule>
  </conditionalFormatting>
  <conditionalFormatting sqref="B100:E112">
    <cfRule type="expression" dxfId="1027" priority="895">
      <formula>$F100="RO-Z"</formula>
    </cfRule>
    <cfRule type="expression" dxfId="1026" priority="896">
      <formula>$F100="RO-1"</formula>
    </cfRule>
    <cfRule type="expression" dxfId="1025" priority="897">
      <formula>$F100="RO-2"</formula>
    </cfRule>
    <cfRule type="expression" dxfId="1024" priority="898">
      <formula>$F100="RO-3"</formula>
    </cfRule>
    <cfRule type="expression" dxfId="1023" priority="899">
      <formula>$F100="RO-Z"</formula>
    </cfRule>
    <cfRule type="expression" dxfId="1022" priority="900">
      <formula>$F100="RO-1"</formula>
    </cfRule>
    <cfRule type="expression" dxfId="1021" priority="901">
      <formula>$F100="RO-2"</formula>
    </cfRule>
    <cfRule type="expression" dxfId="1020" priority="902">
      <formula>$F100="RO-3"</formula>
    </cfRule>
    <cfRule type="expression" dxfId="1019" priority="903">
      <formula>$F100="RO-Z"</formula>
    </cfRule>
    <cfRule type="expression" dxfId="1018" priority="904">
      <formula>$F100="RO-1"</formula>
    </cfRule>
    <cfRule type="expression" dxfId="1017" priority="905">
      <formula>$F100="RO-2"</formula>
    </cfRule>
    <cfRule type="expression" dxfId="1016" priority="906">
      <formula>$F100="RO-3"</formula>
    </cfRule>
  </conditionalFormatting>
  <conditionalFormatting sqref="F80:F112">
    <cfRule type="expression" dxfId="1015" priority="889">
      <formula>$F80="Nic"</formula>
    </cfRule>
    <cfRule type="expression" dxfId="1014" priority="890">
      <formula>$F80="RO-V"</formula>
    </cfRule>
    <cfRule type="expression" dxfId="1013" priority="891">
      <formula>$F80="RO-Z"</formula>
    </cfRule>
    <cfRule type="expression" dxfId="1012" priority="892">
      <formula>$F80="RO-1"</formula>
    </cfRule>
    <cfRule type="expression" dxfId="1011" priority="893">
      <formula>$F80="RO-2"</formula>
    </cfRule>
    <cfRule type="expression" dxfId="1010" priority="894">
      <formula>$F80="RO-3"</formula>
    </cfRule>
  </conditionalFormatting>
  <conditionalFormatting sqref="F80:F112">
    <cfRule type="expression" dxfId="1009" priority="885">
      <formula>$F80="RO-Z"</formula>
    </cfRule>
    <cfRule type="expression" dxfId="1008" priority="886">
      <formula>$F80="RO-1"</formula>
    </cfRule>
    <cfRule type="expression" dxfId="1007" priority="887">
      <formula>$F80="RO-2"</formula>
    </cfRule>
    <cfRule type="expression" dxfId="1006" priority="888">
      <formula>$F80="RO-3"</formula>
    </cfRule>
  </conditionalFormatting>
  <conditionalFormatting sqref="F80:F112">
    <cfRule type="expression" dxfId="1005" priority="873">
      <formula>$F80="Nic"</formula>
    </cfRule>
    <cfRule type="expression" dxfId="1004" priority="874">
      <formula>$F80="RO-V"</formula>
    </cfRule>
    <cfRule type="expression" dxfId="1003" priority="875">
      <formula>$F80="RO-Z"</formula>
    </cfRule>
    <cfRule type="expression" dxfId="1002" priority="876">
      <formula>$F80="RO-1"</formula>
    </cfRule>
    <cfRule type="expression" dxfId="1001" priority="877">
      <formula>$F80="RO-2"</formula>
    </cfRule>
    <cfRule type="expression" dxfId="1000" priority="878">
      <formula>$F80="RO-3"</formula>
    </cfRule>
    <cfRule type="expression" dxfId="999" priority="879">
      <formula>$F80="Nic"</formula>
    </cfRule>
    <cfRule type="expression" dxfId="998" priority="880">
      <formula>$F80="RO-V"</formula>
    </cfRule>
    <cfRule type="expression" dxfId="997" priority="881">
      <formula>$F80="RO-Z"</formula>
    </cfRule>
    <cfRule type="expression" dxfId="996" priority="882">
      <formula>$F80="RO-1"</formula>
    </cfRule>
    <cfRule type="expression" dxfId="995" priority="883">
      <formula>$F80="RO-2"</formula>
    </cfRule>
    <cfRule type="expression" dxfId="994" priority="884">
      <formula>$F80="RO-3"</formula>
    </cfRule>
  </conditionalFormatting>
  <conditionalFormatting sqref="F80:F112">
    <cfRule type="expression" dxfId="993" priority="861">
      <formula>$F80="Nic"</formula>
    </cfRule>
    <cfRule type="expression" dxfId="992" priority="862">
      <formula>$F80="RO-V"</formula>
    </cfRule>
    <cfRule type="expression" dxfId="991" priority="863">
      <formula>$F80="RO-Z"</formula>
    </cfRule>
    <cfRule type="expression" dxfId="990" priority="864">
      <formula>$F80="RO-1"</formula>
    </cfRule>
    <cfRule type="expression" dxfId="989" priority="865">
      <formula>$F80="RO-2"</formula>
    </cfRule>
    <cfRule type="expression" dxfId="988" priority="866">
      <formula>$F80="RO-3"</formula>
    </cfRule>
    <cfRule type="expression" dxfId="987" priority="867">
      <formula>$F80="Nic"</formula>
    </cfRule>
    <cfRule type="expression" dxfId="986" priority="868">
      <formula>$F80="RO-V"</formula>
    </cfRule>
    <cfRule type="expression" dxfId="985" priority="869">
      <formula>$F80="RO-Z"</formula>
    </cfRule>
    <cfRule type="expression" dxfId="984" priority="870">
      <formula>$F80="RO-1"</formula>
    </cfRule>
    <cfRule type="expression" dxfId="983" priority="871">
      <formula>$F80="RO-2"</formula>
    </cfRule>
    <cfRule type="expression" dxfId="982" priority="872">
      <formula>$F80="RO-3"</formula>
    </cfRule>
  </conditionalFormatting>
  <conditionalFormatting sqref="F80:F112">
    <cfRule type="expression" dxfId="981" priority="857">
      <formula>$F80="RO-Z"</formula>
    </cfRule>
    <cfRule type="expression" dxfId="980" priority="858">
      <formula>$F80="RO-1"</formula>
    </cfRule>
    <cfRule type="expression" dxfId="979" priority="859">
      <formula>$F80="RO-2"</formula>
    </cfRule>
    <cfRule type="expression" dxfId="978" priority="860">
      <formula>$F80="RO-3"</formula>
    </cfRule>
  </conditionalFormatting>
  <conditionalFormatting sqref="B79:E87">
    <cfRule type="expression" dxfId="977" priority="851">
      <formula>$F79="Nic"</formula>
    </cfRule>
    <cfRule type="expression" dxfId="976" priority="852">
      <formula>$F79="RO-V"</formula>
    </cfRule>
    <cfRule type="expression" dxfId="975" priority="853">
      <formula>$F79="RO-Z"</formula>
    </cfRule>
    <cfRule type="expression" dxfId="974" priority="854">
      <formula>$F79="RO-1"</formula>
    </cfRule>
    <cfRule type="expression" dxfId="973" priority="855">
      <formula>$F79="RO-2"</formula>
    </cfRule>
    <cfRule type="expression" dxfId="972" priority="856">
      <formula>$F79="RO-3"</formula>
    </cfRule>
  </conditionalFormatting>
  <conditionalFormatting sqref="B79:E87">
    <cfRule type="expression" dxfId="971" priority="847">
      <formula>$F79="RO-Z"</formula>
    </cfRule>
    <cfRule type="expression" dxfId="970" priority="848">
      <formula>$F79="RO-1"</formula>
    </cfRule>
    <cfRule type="expression" dxfId="969" priority="849">
      <formula>$F79="RO-2"</formula>
    </cfRule>
    <cfRule type="expression" dxfId="968" priority="850">
      <formula>$F79="RO-3"</formula>
    </cfRule>
  </conditionalFormatting>
  <conditionalFormatting sqref="E89">
    <cfRule type="expression" dxfId="967" priority="841">
      <formula>$F89="Nic"</formula>
    </cfRule>
    <cfRule type="expression" dxfId="966" priority="842">
      <formula>$F89="RO-V"</formula>
    </cfRule>
    <cfRule type="expression" dxfId="965" priority="843">
      <formula>$F89="RO-Z"</formula>
    </cfRule>
    <cfRule type="expression" dxfId="964" priority="844">
      <formula>$F89="RO-1"</formula>
    </cfRule>
    <cfRule type="expression" dxfId="963" priority="845">
      <formula>$F89="RO-2"</formula>
    </cfRule>
    <cfRule type="expression" dxfId="962" priority="846">
      <formula>$F89="RO-3"</formula>
    </cfRule>
  </conditionalFormatting>
  <conditionalFormatting sqref="E89">
    <cfRule type="expression" dxfId="961" priority="837">
      <formula>$F89="RO-Z"</formula>
    </cfRule>
    <cfRule type="expression" dxfId="960" priority="838">
      <formula>$F89="RO-1"</formula>
    </cfRule>
    <cfRule type="expression" dxfId="959" priority="839">
      <formula>$F89="RO-2"</formula>
    </cfRule>
    <cfRule type="expression" dxfId="958" priority="840">
      <formula>$F89="RO-3"</formula>
    </cfRule>
  </conditionalFormatting>
  <conditionalFormatting sqref="E89">
    <cfRule type="expression" dxfId="957" priority="825">
      <formula>$F89="Nic"</formula>
    </cfRule>
    <cfRule type="expression" dxfId="956" priority="826">
      <formula>$F89="RO-V"</formula>
    </cfRule>
    <cfRule type="expression" dxfId="955" priority="827">
      <formula>$F89="RO-Z"</formula>
    </cfRule>
    <cfRule type="expression" dxfId="954" priority="828">
      <formula>$F89="RO-1"</formula>
    </cfRule>
    <cfRule type="expression" dxfId="953" priority="829">
      <formula>$F89="RO-2"</formula>
    </cfRule>
    <cfRule type="expression" dxfId="952" priority="830">
      <formula>$F89="RO-3"</formula>
    </cfRule>
    <cfRule type="expression" dxfId="951" priority="831">
      <formula>$F89="Nic"</formula>
    </cfRule>
    <cfRule type="expression" dxfId="950" priority="832">
      <formula>$F89="RO-V"</formula>
    </cfRule>
    <cfRule type="expression" dxfId="949" priority="833">
      <formula>$F89="RO-Z"</formula>
    </cfRule>
    <cfRule type="expression" dxfId="948" priority="834">
      <formula>$F89="RO-1"</formula>
    </cfRule>
    <cfRule type="expression" dxfId="947" priority="835">
      <formula>$F89="RO-2"</formula>
    </cfRule>
    <cfRule type="expression" dxfId="946" priority="836">
      <formula>$F89="RO-3"</formula>
    </cfRule>
  </conditionalFormatting>
  <conditionalFormatting sqref="E89">
    <cfRule type="expression" dxfId="945" priority="817">
      <formula>$F89="RO-Z"</formula>
    </cfRule>
    <cfRule type="expression" dxfId="944" priority="818">
      <formula>$F89="RO-1"</formula>
    </cfRule>
    <cfRule type="expression" dxfId="943" priority="819">
      <formula>$F89="RO-2"</formula>
    </cfRule>
    <cfRule type="expression" dxfId="942" priority="820">
      <formula>$F89="RO-3"</formula>
    </cfRule>
    <cfRule type="expression" dxfId="941" priority="821">
      <formula>$F89="RO-Z"</formula>
    </cfRule>
    <cfRule type="expression" dxfId="940" priority="822">
      <formula>$F89="RO-1"</formula>
    </cfRule>
    <cfRule type="expression" dxfId="939" priority="823">
      <formula>$F89="RO-2"</formula>
    </cfRule>
    <cfRule type="expression" dxfId="938" priority="824">
      <formula>$F89="RO-3"</formula>
    </cfRule>
  </conditionalFormatting>
  <conditionalFormatting sqref="B89:E89">
    <cfRule type="expression" dxfId="937" priority="811">
      <formula>$F89="Nic"</formula>
    </cfRule>
    <cfRule type="expression" dxfId="936" priority="812">
      <formula>$F89="RO-V"</formula>
    </cfRule>
    <cfRule type="expression" dxfId="935" priority="813">
      <formula>$F89="RO-Z"</formula>
    </cfRule>
    <cfRule type="expression" dxfId="934" priority="814">
      <formula>$F89="RO-1"</formula>
    </cfRule>
    <cfRule type="expression" dxfId="933" priority="815">
      <formula>$F89="RO-2"</formula>
    </cfRule>
    <cfRule type="expression" dxfId="932" priority="816">
      <formula>$F89="RO-3"</formula>
    </cfRule>
  </conditionalFormatting>
  <conditionalFormatting sqref="B89:E89">
    <cfRule type="expression" dxfId="931" priority="807">
      <formula>$F89="RO-Z"</formula>
    </cfRule>
    <cfRule type="expression" dxfId="930" priority="808">
      <formula>$F89="RO-1"</formula>
    </cfRule>
    <cfRule type="expression" dxfId="929" priority="809">
      <formula>$F89="RO-2"</formula>
    </cfRule>
    <cfRule type="expression" dxfId="928" priority="810">
      <formula>$F89="RO-3"</formula>
    </cfRule>
  </conditionalFormatting>
  <conditionalFormatting sqref="E88">
    <cfRule type="expression" dxfId="927" priority="801">
      <formula>$F88="Nic"</formula>
    </cfRule>
    <cfRule type="expression" dxfId="926" priority="802">
      <formula>$F88="RO-V"</formula>
    </cfRule>
    <cfRule type="expression" dxfId="925" priority="803">
      <formula>$F88="RO-Z"</formula>
    </cfRule>
    <cfRule type="expression" dxfId="924" priority="804">
      <formula>$F88="RO-1"</formula>
    </cfRule>
    <cfRule type="expression" dxfId="923" priority="805">
      <formula>$F88="RO-2"</formula>
    </cfRule>
    <cfRule type="expression" dxfId="922" priority="806">
      <formula>$F88="RO-3"</formula>
    </cfRule>
  </conditionalFormatting>
  <conditionalFormatting sqref="E88">
    <cfRule type="expression" dxfId="921" priority="797">
      <formula>$F88="RO-Z"</formula>
    </cfRule>
    <cfRule type="expression" dxfId="920" priority="798">
      <formula>$F88="RO-1"</formula>
    </cfRule>
    <cfRule type="expression" dxfId="919" priority="799">
      <formula>$F88="RO-2"</formula>
    </cfRule>
    <cfRule type="expression" dxfId="918" priority="800">
      <formula>$F88="RO-3"</formula>
    </cfRule>
  </conditionalFormatting>
  <conditionalFormatting sqref="E88">
    <cfRule type="expression" dxfId="917" priority="785">
      <formula>$F88="Nic"</formula>
    </cfRule>
    <cfRule type="expression" dxfId="916" priority="786">
      <formula>$F88="RO-V"</formula>
    </cfRule>
    <cfRule type="expression" dxfId="915" priority="787">
      <formula>$F88="RO-Z"</formula>
    </cfRule>
    <cfRule type="expression" dxfId="914" priority="788">
      <formula>$F88="RO-1"</formula>
    </cfRule>
    <cfRule type="expression" dxfId="913" priority="789">
      <formula>$F88="RO-2"</formula>
    </cfRule>
    <cfRule type="expression" dxfId="912" priority="790">
      <formula>$F88="RO-3"</formula>
    </cfRule>
    <cfRule type="expression" dxfId="911" priority="791">
      <formula>$F88="Nic"</formula>
    </cfRule>
    <cfRule type="expression" dxfId="910" priority="792">
      <formula>$F88="RO-V"</formula>
    </cfRule>
    <cfRule type="expression" dxfId="909" priority="793">
      <formula>$F88="RO-Z"</formula>
    </cfRule>
    <cfRule type="expression" dxfId="908" priority="794">
      <formula>$F88="RO-1"</formula>
    </cfRule>
    <cfRule type="expression" dxfId="907" priority="795">
      <formula>$F88="RO-2"</formula>
    </cfRule>
    <cfRule type="expression" dxfId="906" priority="796">
      <formula>$F88="RO-3"</formula>
    </cfRule>
  </conditionalFormatting>
  <conditionalFormatting sqref="E88">
    <cfRule type="expression" dxfId="905" priority="777">
      <formula>$F88="RO-Z"</formula>
    </cfRule>
    <cfRule type="expression" dxfId="904" priority="778">
      <formula>$F88="RO-1"</formula>
    </cfRule>
    <cfRule type="expression" dxfId="903" priority="779">
      <formula>$F88="RO-2"</formula>
    </cfRule>
    <cfRule type="expression" dxfId="902" priority="780">
      <formula>$F88="RO-3"</formula>
    </cfRule>
    <cfRule type="expression" dxfId="901" priority="781">
      <formula>$F88="RO-Z"</formula>
    </cfRule>
    <cfRule type="expression" dxfId="900" priority="782">
      <formula>$F88="RO-1"</formula>
    </cfRule>
    <cfRule type="expression" dxfId="899" priority="783">
      <formula>$F88="RO-2"</formula>
    </cfRule>
    <cfRule type="expression" dxfId="898" priority="784">
      <formula>$F88="RO-3"</formula>
    </cfRule>
  </conditionalFormatting>
  <conditionalFormatting sqref="B88:E88">
    <cfRule type="expression" dxfId="897" priority="771">
      <formula>$F88="Nic"</formula>
    </cfRule>
    <cfRule type="expression" dxfId="896" priority="772">
      <formula>$F88="RO-V"</formula>
    </cfRule>
    <cfRule type="expression" dxfId="895" priority="773">
      <formula>$F88="RO-Z"</formula>
    </cfRule>
    <cfRule type="expression" dxfId="894" priority="774">
      <formula>$F88="RO-1"</formula>
    </cfRule>
    <cfRule type="expression" dxfId="893" priority="775">
      <formula>$F88="RO-2"</formula>
    </cfRule>
    <cfRule type="expression" dxfId="892" priority="776">
      <formula>$F88="RO-3"</formula>
    </cfRule>
  </conditionalFormatting>
  <conditionalFormatting sqref="B88:E88">
    <cfRule type="expression" dxfId="891" priority="767">
      <formula>$F88="RO-Z"</formula>
    </cfRule>
    <cfRule type="expression" dxfId="890" priority="768">
      <formula>$F88="RO-1"</formula>
    </cfRule>
    <cfRule type="expression" dxfId="889" priority="769">
      <formula>$F88="RO-2"</formula>
    </cfRule>
    <cfRule type="expression" dxfId="888" priority="770">
      <formula>$F88="RO-3"</formula>
    </cfRule>
  </conditionalFormatting>
  <conditionalFormatting sqref="B79:F112">
    <cfRule type="expression" dxfId="887" priority="761">
      <formula>$F79="RO-V"</formula>
    </cfRule>
    <cfRule type="expression" dxfId="886" priority="762">
      <formula>$F79="Nic"</formula>
    </cfRule>
    <cfRule type="expression" dxfId="885" priority="763">
      <formula>$F79="RO-Z"</formula>
    </cfRule>
    <cfRule type="expression" dxfId="884" priority="764">
      <formula>$F79="RO1"</formula>
    </cfRule>
    <cfRule type="expression" dxfId="883" priority="765">
      <formula>$F79="RO2"</formula>
    </cfRule>
    <cfRule type="expression" dxfId="882" priority="766">
      <formula>$F79="RO3"</formula>
    </cfRule>
  </conditionalFormatting>
  <conditionalFormatting sqref="B79:E112">
    <cfRule type="expression" dxfId="881" priority="755">
      <formula>$F79="Nic"</formula>
    </cfRule>
    <cfRule type="expression" dxfId="880" priority="756">
      <formula>$F79="RO-V"</formula>
    </cfRule>
    <cfRule type="expression" dxfId="879" priority="757">
      <formula>$F79="RO-Z"</formula>
    </cfRule>
    <cfRule type="expression" dxfId="878" priority="758">
      <formula>$F79="RO-1"</formula>
    </cfRule>
    <cfRule type="expression" dxfId="877" priority="759">
      <formula>$F79="RO-2"</formula>
    </cfRule>
    <cfRule type="expression" dxfId="876" priority="760">
      <formula>$F79="RO-3"</formula>
    </cfRule>
  </conditionalFormatting>
  <conditionalFormatting sqref="B80:E112">
    <cfRule type="expression" dxfId="875" priority="751">
      <formula>$F80="RO-Z"</formula>
    </cfRule>
    <cfRule type="expression" dxfId="874" priority="752">
      <formula>$F80="RO-1"</formula>
    </cfRule>
    <cfRule type="expression" dxfId="873" priority="753">
      <formula>$F80="RO-2"</formula>
    </cfRule>
    <cfRule type="expression" dxfId="872" priority="754">
      <formula>$F80="RO-3"</formula>
    </cfRule>
  </conditionalFormatting>
  <conditionalFormatting sqref="E87 B79:E86">
    <cfRule type="expression" dxfId="871" priority="745">
      <formula>$F79="Nic"</formula>
    </cfRule>
    <cfRule type="expression" dxfId="870" priority="746">
      <formula>$F79="RO-V"</formula>
    </cfRule>
    <cfRule type="expression" dxfId="869" priority="747">
      <formula>$F79="RO-Z"</formula>
    </cfRule>
    <cfRule type="expression" dxfId="868" priority="748">
      <formula>$F79="RO-1"</formula>
    </cfRule>
    <cfRule type="expression" dxfId="867" priority="749">
      <formula>$F79="RO-2"</formula>
    </cfRule>
    <cfRule type="expression" dxfId="866" priority="750">
      <formula>$F79="RO-3"</formula>
    </cfRule>
  </conditionalFormatting>
  <conditionalFormatting sqref="B79:E93">
    <cfRule type="expression" dxfId="865" priority="739">
      <formula>$F79="Nic"</formula>
    </cfRule>
    <cfRule type="expression" dxfId="864" priority="740">
      <formula>$F79="RO-V"</formula>
    </cfRule>
    <cfRule type="expression" dxfId="863" priority="741">
      <formula>$F79="RO-Z"</formula>
    </cfRule>
    <cfRule type="expression" dxfId="862" priority="742">
      <formula>$F79="RO-1"</formula>
    </cfRule>
    <cfRule type="expression" dxfId="861" priority="743">
      <formula>$F79="RO-2"</formula>
    </cfRule>
    <cfRule type="expression" dxfId="860" priority="744">
      <formula>$F79="RO-3"</formula>
    </cfRule>
  </conditionalFormatting>
  <conditionalFormatting sqref="E87 B80:E86">
    <cfRule type="expression" dxfId="859" priority="735">
      <formula>$F80="RO-Z"</formula>
    </cfRule>
    <cfRule type="expression" dxfId="858" priority="736">
      <formula>$F80="RO-1"</formula>
    </cfRule>
    <cfRule type="expression" dxfId="857" priority="737">
      <formula>$F80="RO-2"</formula>
    </cfRule>
    <cfRule type="expression" dxfId="856" priority="738">
      <formula>$F80="RO-3"</formula>
    </cfRule>
  </conditionalFormatting>
  <conditionalFormatting sqref="E87 B79:E86">
    <cfRule type="expression" dxfId="855" priority="723">
      <formula>$F79="Nic"</formula>
    </cfRule>
    <cfRule type="expression" dxfId="854" priority="724">
      <formula>$F79="RO-V"</formula>
    </cfRule>
    <cfRule type="expression" dxfId="853" priority="725">
      <formula>$F79="RO-Z"</formula>
    </cfRule>
    <cfRule type="expression" dxfId="852" priority="726">
      <formula>$F79="RO-1"</formula>
    </cfRule>
    <cfRule type="expression" dxfId="851" priority="727">
      <formula>$F79="RO-2"</formula>
    </cfRule>
    <cfRule type="expression" dxfId="850" priority="728">
      <formula>$F79="RO-3"</formula>
    </cfRule>
    <cfRule type="expression" dxfId="849" priority="729">
      <formula>$F79="Nic"</formula>
    </cfRule>
    <cfRule type="expression" dxfId="848" priority="730">
      <formula>$F79="RO-V"</formula>
    </cfRule>
    <cfRule type="expression" dxfId="847" priority="731">
      <formula>$F79="RO-Z"</formula>
    </cfRule>
    <cfRule type="expression" dxfId="846" priority="732">
      <formula>$F79="RO-1"</formula>
    </cfRule>
    <cfRule type="expression" dxfId="845" priority="733">
      <formula>$F79="RO-2"</formula>
    </cfRule>
    <cfRule type="expression" dxfId="844" priority="734">
      <formula>$F79="RO-3"</formula>
    </cfRule>
  </conditionalFormatting>
  <conditionalFormatting sqref="B79:E93">
    <cfRule type="expression" dxfId="843" priority="711">
      <formula>$F79="Nic"</formula>
    </cfRule>
    <cfRule type="expression" dxfId="842" priority="712">
      <formula>$F79="RO-V"</formula>
    </cfRule>
    <cfRule type="expression" dxfId="841" priority="713">
      <formula>$F79="RO-Z"</formula>
    </cfRule>
    <cfRule type="expression" dxfId="840" priority="714">
      <formula>$F79="RO-1"</formula>
    </cfRule>
    <cfRule type="expression" dxfId="839" priority="715">
      <formula>$F79="RO-2"</formula>
    </cfRule>
    <cfRule type="expression" dxfId="838" priority="716">
      <formula>$F79="RO-3"</formula>
    </cfRule>
    <cfRule type="expression" dxfId="837" priority="717">
      <formula>$F79="Nic"</formula>
    </cfRule>
    <cfRule type="expression" dxfId="836" priority="718">
      <formula>$F79="RO-V"</formula>
    </cfRule>
    <cfRule type="expression" dxfId="835" priority="719">
      <formula>$F79="RO-Z"</formula>
    </cfRule>
    <cfRule type="expression" dxfId="834" priority="720">
      <formula>$F79="RO-1"</formula>
    </cfRule>
    <cfRule type="expression" dxfId="833" priority="721">
      <formula>$F79="RO-2"</formula>
    </cfRule>
    <cfRule type="expression" dxfId="832" priority="722">
      <formula>$F79="RO-3"</formula>
    </cfRule>
  </conditionalFormatting>
  <conditionalFormatting sqref="E87 B80:E86">
    <cfRule type="expression" dxfId="831" priority="703">
      <formula>$F80="RO-Z"</formula>
    </cfRule>
    <cfRule type="expression" dxfId="830" priority="704">
      <formula>$F80="RO-1"</formula>
    </cfRule>
    <cfRule type="expression" dxfId="829" priority="705">
      <formula>$F80="RO-2"</formula>
    </cfRule>
    <cfRule type="expression" dxfId="828" priority="706">
      <formula>$F80="RO-3"</formula>
    </cfRule>
    <cfRule type="expression" dxfId="827" priority="707">
      <formula>$F80="RO-Z"</formula>
    </cfRule>
    <cfRule type="expression" dxfId="826" priority="708">
      <formula>$F80="RO-1"</formula>
    </cfRule>
    <cfRule type="expression" dxfId="825" priority="709">
      <formula>$F80="RO-2"</formula>
    </cfRule>
    <cfRule type="expression" dxfId="824" priority="710">
      <formula>$F80="RO-3"</formula>
    </cfRule>
  </conditionalFormatting>
  <conditionalFormatting sqref="B80:E93">
    <cfRule type="expression" dxfId="823" priority="691">
      <formula>$F80="RO-Z"</formula>
    </cfRule>
    <cfRule type="expression" dxfId="822" priority="692">
      <formula>$F80="RO-1"</formula>
    </cfRule>
    <cfRule type="expression" dxfId="821" priority="693">
      <formula>$F80="RO-2"</formula>
    </cfRule>
    <cfRule type="expression" dxfId="820" priority="694">
      <formula>$F80="RO-3"</formula>
    </cfRule>
    <cfRule type="expression" dxfId="819" priority="695">
      <formula>$F80="RO-Z"</formula>
    </cfRule>
    <cfRule type="expression" dxfId="818" priority="696">
      <formula>$F80="RO-1"</formula>
    </cfRule>
    <cfRule type="expression" dxfId="817" priority="697">
      <formula>$F80="RO-2"</formula>
    </cfRule>
    <cfRule type="expression" dxfId="816" priority="698">
      <formula>$F80="RO-3"</formula>
    </cfRule>
    <cfRule type="expression" dxfId="815" priority="699">
      <formula>$F80="RO-Z"</formula>
    </cfRule>
    <cfRule type="expression" dxfId="814" priority="700">
      <formula>$F80="RO-1"</formula>
    </cfRule>
    <cfRule type="expression" dxfId="813" priority="701">
      <formula>$F80="RO-2"</formula>
    </cfRule>
    <cfRule type="expression" dxfId="812" priority="702">
      <formula>$F80="RO-3"</formula>
    </cfRule>
  </conditionalFormatting>
  <conditionalFormatting sqref="B95:E95">
    <cfRule type="expression" dxfId="811" priority="685">
      <formula>$F95="Nic"</formula>
    </cfRule>
    <cfRule type="expression" dxfId="810" priority="686">
      <formula>$F95="RO-V"</formula>
    </cfRule>
    <cfRule type="expression" dxfId="809" priority="687">
      <formula>$F95="RO-Z"</formula>
    </cfRule>
    <cfRule type="expression" dxfId="808" priority="688">
      <formula>$F95="RO-1"</formula>
    </cfRule>
    <cfRule type="expression" dxfId="807" priority="689">
      <formula>$F95="RO-2"</formula>
    </cfRule>
    <cfRule type="expression" dxfId="806" priority="690">
      <formula>$F95="RO-3"</formula>
    </cfRule>
  </conditionalFormatting>
  <conditionalFormatting sqref="B95:E95">
    <cfRule type="expression" dxfId="805" priority="679">
      <formula>$F95="Nic"</formula>
    </cfRule>
    <cfRule type="expression" dxfId="804" priority="680">
      <formula>$F95="RO-V"</formula>
    </cfRule>
    <cfRule type="expression" dxfId="803" priority="681">
      <formula>$F95="RO-Z"</formula>
    </cfRule>
    <cfRule type="expression" dxfId="802" priority="682">
      <formula>$F95="RO-1"</formula>
    </cfRule>
    <cfRule type="expression" dxfId="801" priority="683">
      <formula>$F95="RO-2"</formula>
    </cfRule>
    <cfRule type="expression" dxfId="800" priority="684">
      <formula>$F95="RO-3"</formula>
    </cfRule>
  </conditionalFormatting>
  <conditionalFormatting sqref="B95:E95">
    <cfRule type="expression" dxfId="799" priority="675">
      <formula>$F95="RO-Z"</formula>
    </cfRule>
    <cfRule type="expression" dxfId="798" priority="676">
      <formula>$F95="RO-1"</formula>
    </cfRule>
    <cfRule type="expression" dxfId="797" priority="677">
      <formula>$F95="RO-2"</formula>
    </cfRule>
    <cfRule type="expression" dxfId="796" priority="678">
      <formula>$F95="RO-3"</formula>
    </cfRule>
  </conditionalFormatting>
  <conditionalFormatting sqref="B95:E95">
    <cfRule type="expression" dxfId="795" priority="663">
      <formula>$F95="Nic"</formula>
    </cfRule>
    <cfRule type="expression" dxfId="794" priority="664">
      <formula>$F95="RO-V"</formula>
    </cfRule>
    <cfRule type="expression" dxfId="793" priority="665">
      <formula>$F95="RO-Z"</formula>
    </cfRule>
    <cfRule type="expression" dxfId="792" priority="666">
      <formula>$F95="RO-1"</formula>
    </cfRule>
    <cfRule type="expression" dxfId="791" priority="667">
      <formula>$F95="RO-2"</formula>
    </cfRule>
    <cfRule type="expression" dxfId="790" priority="668">
      <formula>$F95="RO-3"</formula>
    </cfRule>
    <cfRule type="expression" dxfId="789" priority="669">
      <formula>$F95="Nic"</formula>
    </cfRule>
    <cfRule type="expression" dxfId="788" priority="670">
      <formula>$F95="RO-V"</formula>
    </cfRule>
    <cfRule type="expression" dxfId="787" priority="671">
      <formula>$F95="RO-Z"</formula>
    </cfRule>
    <cfRule type="expression" dxfId="786" priority="672">
      <formula>$F95="RO-1"</formula>
    </cfRule>
    <cfRule type="expression" dxfId="785" priority="673">
      <formula>$F95="RO-2"</formula>
    </cfRule>
    <cfRule type="expression" dxfId="784" priority="674">
      <formula>$F95="RO-3"</formula>
    </cfRule>
  </conditionalFormatting>
  <conditionalFormatting sqref="B95:E95">
    <cfRule type="expression" dxfId="783" priority="651">
      <formula>$F95="Nic"</formula>
    </cfRule>
    <cfRule type="expression" dxfId="782" priority="652">
      <formula>$F95="RO-V"</formula>
    </cfRule>
    <cfRule type="expression" dxfId="781" priority="653">
      <formula>$F95="RO-Z"</formula>
    </cfRule>
    <cfRule type="expression" dxfId="780" priority="654">
      <formula>$F95="RO-1"</formula>
    </cfRule>
    <cfRule type="expression" dxfId="779" priority="655">
      <formula>$F95="RO-2"</formula>
    </cfRule>
    <cfRule type="expression" dxfId="778" priority="656">
      <formula>$F95="RO-3"</formula>
    </cfRule>
    <cfRule type="expression" dxfId="777" priority="657">
      <formula>$F95="Nic"</formula>
    </cfRule>
    <cfRule type="expression" dxfId="776" priority="658">
      <formula>$F95="RO-V"</formula>
    </cfRule>
    <cfRule type="expression" dxfId="775" priority="659">
      <formula>$F95="RO-Z"</formula>
    </cfRule>
    <cfRule type="expression" dxfId="774" priority="660">
      <formula>$F95="RO-1"</formula>
    </cfRule>
    <cfRule type="expression" dxfId="773" priority="661">
      <formula>$F95="RO-2"</formula>
    </cfRule>
    <cfRule type="expression" dxfId="772" priority="662">
      <formula>$F95="RO-3"</formula>
    </cfRule>
  </conditionalFormatting>
  <conditionalFormatting sqref="B95:E95">
    <cfRule type="expression" dxfId="771" priority="643">
      <formula>$F95="RO-Z"</formula>
    </cfRule>
    <cfRule type="expression" dxfId="770" priority="644">
      <formula>$F95="RO-1"</formula>
    </cfRule>
    <cfRule type="expression" dxfId="769" priority="645">
      <formula>$F95="RO-2"</formula>
    </cfRule>
    <cfRule type="expression" dxfId="768" priority="646">
      <formula>$F95="RO-3"</formula>
    </cfRule>
    <cfRule type="expression" dxfId="767" priority="647">
      <formula>$F95="RO-Z"</formula>
    </cfRule>
    <cfRule type="expression" dxfId="766" priority="648">
      <formula>$F95="RO-1"</formula>
    </cfRule>
    <cfRule type="expression" dxfId="765" priority="649">
      <formula>$F95="RO-2"</formula>
    </cfRule>
    <cfRule type="expression" dxfId="764" priority="650">
      <formula>$F95="RO-3"</formula>
    </cfRule>
  </conditionalFormatting>
  <conditionalFormatting sqref="B95:E95">
    <cfRule type="expression" dxfId="763" priority="631">
      <formula>$F95="RO-Z"</formula>
    </cfRule>
    <cfRule type="expression" dxfId="762" priority="632">
      <formula>$F95="RO-1"</formula>
    </cfRule>
    <cfRule type="expression" dxfId="761" priority="633">
      <formula>$F95="RO-2"</formula>
    </cfRule>
    <cfRule type="expression" dxfId="760" priority="634">
      <formula>$F95="RO-3"</formula>
    </cfRule>
    <cfRule type="expression" dxfId="759" priority="635">
      <formula>$F95="RO-Z"</formula>
    </cfRule>
    <cfRule type="expression" dxfId="758" priority="636">
      <formula>$F95="RO-1"</formula>
    </cfRule>
    <cfRule type="expression" dxfId="757" priority="637">
      <formula>$F95="RO-2"</formula>
    </cfRule>
    <cfRule type="expression" dxfId="756" priority="638">
      <formula>$F95="RO-3"</formula>
    </cfRule>
    <cfRule type="expression" dxfId="755" priority="639">
      <formula>$F95="RO-Z"</formula>
    </cfRule>
    <cfRule type="expression" dxfId="754" priority="640">
      <formula>$F95="RO-1"</formula>
    </cfRule>
    <cfRule type="expression" dxfId="753" priority="641">
      <formula>$F95="RO-2"</formula>
    </cfRule>
    <cfRule type="expression" dxfId="752" priority="642">
      <formula>$F95="RO-3"</formula>
    </cfRule>
  </conditionalFormatting>
  <conditionalFormatting sqref="E107 B99:E106">
    <cfRule type="expression" dxfId="751" priority="625">
      <formula>$F99="Nic"</formula>
    </cfRule>
    <cfRule type="expression" dxfId="750" priority="626">
      <formula>$F99="RO-V"</formula>
    </cfRule>
    <cfRule type="expression" dxfId="749" priority="627">
      <formula>$F99="RO-Z"</formula>
    </cfRule>
    <cfRule type="expression" dxfId="748" priority="628">
      <formula>$F99="RO-1"</formula>
    </cfRule>
    <cfRule type="expression" dxfId="747" priority="629">
      <formula>$F99="RO-2"</formula>
    </cfRule>
    <cfRule type="expression" dxfId="746" priority="630">
      <formula>$F99="RO-3"</formula>
    </cfRule>
  </conditionalFormatting>
  <conditionalFormatting sqref="B99:E112">
    <cfRule type="expression" dxfId="745" priority="619">
      <formula>$F99="Nic"</formula>
    </cfRule>
    <cfRule type="expression" dxfId="744" priority="620">
      <formula>$F99="RO-V"</formula>
    </cfRule>
    <cfRule type="expression" dxfId="743" priority="621">
      <formula>$F99="RO-Z"</formula>
    </cfRule>
    <cfRule type="expression" dxfId="742" priority="622">
      <formula>$F99="RO-1"</formula>
    </cfRule>
    <cfRule type="expression" dxfId="741" priority="623">
      <formula>$F99="RO-2"</formula>
    </cfRule>
    <cfRule type="expression" dxfId="740" priority="624">
      <formula>$F99="RO-3"</formula>
    </cfRule>
  </conditionalFormatting>
  <conditionalFormatting sqref="E107 B100:E106">
    <cfRule type="expression" dxfId="739" priority="615">
      <formula>$F100="RO-Z"</formula>
    </cfRule>
    <cfRule type="expression" dxfId="738" priority="616">
      <formula>$F100="RO-1"</formula>
    </cfRule>
    <cfRule type="expression" dxfId="737" priority="617">
      <formula>$F100="RO-2"</formula>
    </cfRule>
    <cfRule type="expression" dxfId="736" priority="618">
      <formula>$F100="RO-3"</formula>
    </cfRule>
  </conditionalFormatting>
  <conditionalFormatting sqref="E107 B99:E106">
    <cfRule type="expression" dxfId="735" priority="603">
      <formula>$F99="Nic"</formula>
    </cfRule>
    <cfRule type="expression" dxfId="734" priority="604">
      <formula>$F99="RO-V"</formula>
    </cfRule>
    <cfRule type="expression" dxfId="733" priority="605">
      <formula>$F99="RO-Z"</formula>
    </cfRule>
    <cfRule type="expression" dxfId="732" priority="606">
      <formula>$F99="RO-1"</formula>
    </cfRule>
    <cfRule type="expression" dxfId="731" priority="607">
      <formula>$F99="RO-2"</formula>
    </cfRule>
    <cfRule type="expression" dxfId="730" priority="608">
      <formula>$F99="RO-3"</formula>
    </cfRule>
    <cfRule type="expression" dxfId="729" priority="609">
      <formula>$F99="Nic"</formula>
    </cfRule>
    <cfRule type="expression" dxfId="728" priority="610">
      <formula>$F99="RO-V"</formula>
    </cfRule>
    <cfRule type="expression" dxfId="727" priority="611">
      <formula>$F99="RO-Z"</formula>
    </cfRule>
    <cfRule type="expression" dxfId="726" priority="612">
      <formula>$F99="RO-1"</formula>
    </cfRule>
    <cfRule type="expression" dxfId="725" priority="613">
      <formula>$F99="RO-2"</formula>
    </cfRule>
    <cfRule type="expression" dxfId="724" priority="614">
      <formula>$F99="RO-3"</formula>
    </cfRule>
  </conditionalFormatting>
  <conditionalFormatting sqref="B99:E112">
    <cfRule type="expression" dxfId="723" priority="591">
      <formula>$F99="Nic"</formula>
    </cfRule>
    <cfRule type="expression" dxfId="722" priority="592">
      <formula>$F99="RO-V"</formula>
    </cfRule>
    <cfRule type="expression" dxfId="721" priority="593">
      <formula>$F99="RO-Z"</formula>
    </cfRule>
    <cfRule type="expression" dxfId="720" priority="594">
      <formula>$F99="RO-1"</formula>
    </cfRule>
    <cfRule type="expression" dxfId="719" priority="595">
      <formula>$F99="RO-2"</formula>
    </cfRule>
    <cfRule type="expression" dxfId="718" priority="596">
      <formula>$F99="RO-3"</formula>
    </cfRule>
    <cfRule type="expression" dxfId="717" priority="597">
      <formula>$F99="Nic"</formula>
    </cfRule>
    <cfRule type="expression" dxfId="716" priority="598">
      <formula>$F99="RO-V"</formula>
    </cfRule>
    <cfRule type="expression" dxfId="715" priority="599">
      <formula>$F99="RO-Z"</formula>
    </cfRule>
    <cfRule type="expression" dxfId="714" priority="600">
      <formula>$F99="RO-1"</formula>
    </cfRule>
    <cfRule type="expression" dxfId="713" priority="601">
      <formula>$F99="RO-2"</formula>
    </cfRule>
    <cfRule type="expression" dxfId="712" priority="602">
      <formula>$F99="RO-3"</formula>
    </cfRule>
  </conditionalFormatting>
  <conditionalFormatting sqref="E107 B100:E106">
    <cfRule type="expression" dxfId="711" priority="583">
      <formula>$F100="RO-Z"</formula>
    </cfRule>
    <cfRule type="expression" dxfId="710" priority="584">
      <formula>$F100="RO-1"</formula>
    </cfRule>
    <cfRule type="expression" dxfId="709" priority="585">
      <formula>$F100="RO-2"</formula>
    </cfRule>
    <cfRule type="expression" dxfId="708" priority="586">
      <formula>$F100="RO-3"</formula>
    </cfRule>
    <cfRule type="expression" dxfId="707" priority="587">
      <formula>$F100="RO-Z"</formula>
    </cfRule>
    <cfRule type="expression" dxfId="706" priority="588">
      <formula>$F100="RO-1"</formula>
    </cfRule>
    <cfRule type="expression" dxfId="705" priority="589">
      <formula>$F100="RO-2"</formula>
    </cfRule>
    <cfRule type="expression" dxfId="704" priority="590">
      <formula>$F100="RO-3"</formula>
    </cfRule>
  </conditionalFormatting>
  <conditionalFormatting sqref="B100:E112">
    <cfRule type="expression" dxfId="703" priority="571">
      <formula>$F100="RO-Z"</formula>
    </cfRule>
    <cfRule type="expression" dxfId="702" priority="572">
      <formula>$F100="RO-1"</formula>
    </cfRule>
    <cfRule type="expression" dxfId="701" priority="573">
      <formula>$F100="RO-2"</formula>
    </cfRule>
    <cfRule type="expression" dxfId="700" priority="574">
      <formula>$F100="RO-3"</formula>
    </cfRule>
    <cfRule type="expression" dxfId="699" priority="575">
      <formula>$F100="RO-Z"</formula>
    </cfRule>
    <cfRule type="expression" dxfId="698" priority="576">
      <formula>$F100="RO-1"</formula>
    </cfRule>
    <cfRule type="expression" dxfId="697" priority="577">
      <formula>$F100="RO-2"</formula>
    </cfRule>
    <cfRule type="expression" dxfId="696" priority="578">
      <formula>$F100="RO-3"</formula>
    </cfRule>
    <cfRule type="expression" dxfId="695" priority="579">
      <formula>$F100="RO-Z"</formula>
    </cfRule>
    <cfRule type="expression" dxfId="694" priority="580">
      <formula>$F100="RO-1"</formula>
    </cfRule>
    <cfRule type="expression" dxfId="693" priority="581">
      <formula>$F100="RO-2"</formula>
    </cfRule>
    <cfRule type="expression" dxfId="692" priority="582">
      <formula>$F100="RO-3"</formula>
    </cfRule>
  </conditionalFormatting>
  <conditionalFormatting sqref="F80:F112">
    <cfRule type="expression" dxfId="691" priority="565">
      <formula>$F80="Nic"</formula>
    </cfRule>
    <cfRule type="expression" dxfId="690" priority="566">
      <formula>$F80="RO-V"</formula>
    </cfRule>
    <cfRule type="expression" dxfId="689" priority="567">
      <formula>$F80="RO-Z"</formula>
    </cfRule>
    <cfRule type="expression" dxfId="688" priority="568">
      <formula>$F80="RO-1"</formula>
    </cfRule>
    <cfRule type="expression" dxfId="687" priority="569">
      <formula>$F80="RO-2"</formula>
    </cfRule>
    <cfRule type="expression" dxfId="686" priority="570">
      <formula>$F80="RO-3"</formula>
    </cfRule>
  </conditionalFormatting>
  <conditionalFormatting sqref="F80:F112">
    <cfRule type="expression" dxfId="685" priority="561">
      <formula>$F80="RO-Z"</formula>
    </cfRule>
    <cfRule type="expression" dxfId="684" priority="562">
      <formula>$F80="RO-1"</formula>
    </cfRule>
    <cfRule type="expression" dxfId="683" priority="563">
      <formula>$F80="RO-2"</formula>
    </cfRule>
    <cfRule type="expression" dxfId="682" priority="564">
      <formula>$F80="RO-3"</formula>
    </cfRule>
  </conditionalFormatting>
  <conditionalFormatting sqref="F80:F112">
    <cfRule type="expression" dxfId="681" priority="549">
      <formula>$F80="Nic"</formula>
    </cfRule>
    <cfRule type="expression" dxfId="680" priority="550">
      <formula>$F80="RO-V"</formula>
    </cfRule>
    <cfRule type="expression" dxfId="679" priority="551">
      <formula>$F80="RO-Z"</formula>
    </cfRule>
    <cfRule type="expression" dxfId="678" priority="552">
      <formula>$F80="RO-1"</formula>
    </cfRule>
    <cfRule type="expression" dxfId="677" priority="553">
      <formula>$F80="RO-2"</formula>
    </cfRule>
    <cfRule type="expression" dxfId="676" priority="554">
      <formula>$F80="RO-3"</formula>
    </cfRule>
    <cfRule type="expression" dxfId="675" priority="555">
      <formula>$F80="Nic"</formula>
    </cfRule>
    <cfRule type="expression" dxfId="674" priority="556">
      <formula>$F80="RO-V"</formula>
    </cfRule>
    <cfRule type="expression" dxfId="673" priority="557">
      <formula>$F80="RO-Z"</formula>
    </cfRule>
    <cfRule type="expression" dxfId="672" priority="558">
      <formula>$F80="RO-1"</formula>
    </cfRule>
    <cfRule type="expression" dxfId="671" priority="559">
      <formula>$F80="RO-2"</formula>
    </cfRule>
    <cfRule type="expression" dxfId="670" priority="560">
      <formula>$F80="RO-3"</formula>
    </cfRule>
  </conditionalFormatting>
  <conditionalFormatting sqref="F80:F112">
    <cfRule type="expression" dxfId="669" priority="537">
      <formula>$F80="Nic"</formula>
    </cfRule>
    <cfRule type="expression" dxfId="668" priority="538">
      <formula>$F80="RO-V"</formula>
    </cfRule>
    <cfRule type="expression" dxfId="667" priority="539">
      <formula>$F80="RO-Z"</formula>
    </cfRule>
    <cfRule type="expression" dxfId="666" priority="540">
      <formula>$F80="RO-1"</formula>
    </cfRule>
    <cfRule type="expression" dxfId="665" priority="541">
      <formula>$F80="RO-2"</formula>
    </cfRule>
    <cfRule type="expression" dxfId="664" priority="542">
      <formula>$F80="RO-3"</formula>
    </cfRule>
    <cfRule type="expression" dxfId="663" priority="543">
      <formula>$F80="Nic"</formula>
    </cfRule>
    <cfRule type="expression" dxfId="662" priority="544">
      <formula>$F80="RO-V"</formula>
    </cfRule>
    <cfRule type="expression" dxfId="661" priority="545">
      <formula>$F80="RO-Z"</formula>
    </cfRule>
    <cfRule type="expression" dxfId="660" priority="546">
      <formula>$F80="RO-1"</formula>
    </cfRule>
    <cfRule type="expression" dxfId="659" priority="547">
      <formula>$F80="RO-2"</formula>
    </cfRule>
    <cfRule type="expression" dxfId="658" priority="548">
      <formula>$F80="RO-3"</formula>
    </cfRule>
  </conditionalFormatting>
  <conditionalFormatting sqref="F80:F112">
    <cfRule type="expression" dxfId="657" priority="533">
      <formula>$F80="RO-Z"</formula>
    </cfRule>
    <cfRule type="expression" dxfId="656" priority="534">
      <formula>$F80="RO-1"</formula>
    </cfRule>
    <cfRule type="expression" dxfId="655" priority="535">
      <formula>$F80="RO-2"</formula>
    </cfRule>
    <cfRule type="expression" dxfId="654" priority="536">
      <formula>$F80="RO-3"</formula>
    </cfRule>
  </conditionalFormatting>
  <conditionalFormatting sqref="H79:I112">
    <cfRule type="expression" dxfId="653" priority="527">
      <formula>$F79="RO-V"</formula>
    </cfRule>
    <cfRule type="expression" dxfId="652" priority="528">
      <formula>$F79="Nic"</formula>
    </cfRule>
    <cfRule type="expression" dxfId="651" priority="529">
      <formula>$F79="RO-Z"</formula>
    </cfRule>
    <cfRule type="expression" dxfId="650" priority="530">
      <formula>$F79="RO1"</formula>
    </cfRule>
    <cfRule type="expression" dxfId="649" priority="531">
      <formula>$F79="RO2"</formula>
    </cfRule>
    <cfRule type="expression" dxfId="648" priority="532">
      <formula>$F79="RO3"</formula>
    </cfRule>
  </conditionalFormatting>
  <conditionalFormatting sqref="F79:F116">
    <cfRule type="expression" dxfId="647" priority="521">
      <formula>$F79="RO-V"</formula>
    </cfRule>
    <cfRule type="expression" dxfId="646" priority="522">
      <formula>$F79="Nic"</formula>
    </cfRule>
    <cfRule type="expression" dxfId="645" priority="523">
      <formula>$F79="RO-Z"</formula>
    </cfRule>
    <cfRule type="expression" dxfId="644" priority="524">
      <formula>$F79="RO1"</formula>
    </cfRule>
    <cfRule type="expression" dxfId="643" priority="525">
      <formula>$F79="RO2"</formula>
    </cfRule>
    <cfRule type="expression" dxfId="642" priority="526">
      <formula>$F79="RO3"</formula>
    </cfRule>
  </conditionalFormatting>
  <conditionalFormatting sqref="F79:F116">
    <cfRule type="expression" dxfId="641" priority="515">
      <formula>$F79="Nic"</formula>
    </cfRule>
    <cfRule type="expression" dxfId="640" priority="516">
      <formula>$F79="RO-V"</formula>
    </cfRule>
    <cfRule type="expression" dxfId="639" priority="517">
      <formula>$F79="RO-Z"</formula>
    </cfRule>
    <cfRule type="expression" dxfId="638" priority="518">
      <formula>$F79="RO-1"</formula>
    </cfRule>
    <cfRule type="expression" dxfId="637" priority="519">
      <formula>$F79="RO-2"</formula>
    </cfRule>
    <cfRule type="expression" dxfId="636" priority="520">
      <formula>$F79="RO-3"</formula>
    </cfRule>
  </conditionalFormatting>
  <conditionalFormatting sqref="F79:F116">
    <cfRule type="expression" dxfId="635" priority="511">
      <formula>$F79="RO-Z"</formula>
    </cfRule>
    <cfRule type="expression" dxfId="634" priority="512">
      <formula>$F79="RO-1"</formula>
    </cfRule>
    <cfRule type="expression" dxfId="633" priority="513">
      <formula>$F79="RO-2"</formula>
    </cfRule>
    <cfRule type="expression" dxfId="632" priority="514">
      <formula>$F79="RO-3"</formula>
    </cfRule>
  </conditionalFormatting>
  <conditionalFormatting sqref="F79:F116">
    <cfRule type="expression" dxfId="631" priority="499">
      <formula>$F79="Nic"</formula>
    </cfRule>
    <cfRule type="expression" dxfId="630" priority="500">
      <formula>$F79="RO-V"</formula>
    </cfRule>
    <cfRule type="expression" dxfId="629" priority="501">
      <formula>$F79="RO-Z"</formula>
    </cfRule>
    <cfRule type="expression" dxfId="628" priority="502">
      <formula>$F79="RO-1"</formula>
    </cfRule>
    <cfRule type="expression" dxfId="627" priority="503">
      <formula>$F79="RO-2"</formula>
    </cfRule>
    <cfRule type="expression" dxfId="626" priority="504">
      <formula>$F79="RO-3"</formula>
    </cfRule>
    <cfRule type="expression" dxfId="625" priority="505">
      <formula>$F79="Nic"</formula>
    </cfRule>
    <cfRule type="expression" dxfId="624" priority="506">
      <formula>$F79="RO-V"</formula>
    </cfRule>
    <cfRule type="expression" dxfId="623" priority="507">
      <formula>$F79="RO-Z"</formula>
    </cfRule>
    <cfRule type="expression" dxfId="622" priority="508">
      <formula>$F79="RO-1"</formula>
    </cfRule>
    <cfRule type="expression" dxfId="621" priority="509">
      <formula>$F79="RO-2"</formula>
    </cfRule>
    <cfRule type="expression" dxfId="620" priority="510">
      <formula>$F79="RO-3"</formula>
    </cfRule>
  </conditionalFormatting>
  <conditionalFormatting sqref="F79:F116">
    <cfRule type="expression" dxfId="619" priority="487">
      <formula>$F79="Nic"</formula>
    </cfRule>
    <cfRule type="expression" dxfId="618" priority="488">
      <formula>$F79="RO-V"</formula>
    </cfRule>
    <cfRule type="expression" dxfId="617" priority="489">
      <formula>$F79="RO-Z"</formula>
    </cfRule>
    <cfRule type="expression" dxfId="616" priority="490">
      <formula>$F79="RO-1"</formula>
    </cfRule>
    <cfRule type="expression" dxfId="615" priority="491">
      <formula>$F79="RO-2"</formula>
    </cfRule>
    <cfRule type="expression" dxfId="614" priority="492">
      <formula>$F79="RO-3"</formula>
    </cfRule>
    <cfRule type="expression" dxfId="613" priority="493">
      <formula>$F79="Nic"</formula>
    </cfRule>
    <cfRule type="expression" dxfId="612" priority="494">
      <formula>$F79="RO-V"</formula>
    </cfRule>
    <cfRule type="expression" dxfId="611" priority="495">
      <formula>$F79="RO-Z"</formula>
    </cfRule>
    <cfRule type="expression" dxfId="610" priority="496">
      <formula>$F79="RO-1"</formula>
    </cfRule>
    <cfRule type="expression" dxfId="609" priority="497">
      <formula>$F79="RO-2"</formula>
    </cfRule>
    <cfRule type="expression" dxfId="608" priority="498">
      <formula>$F79="RO-3"</formula>
    </cfRule>
  </conditionalFormatting>
  <conditionalFormatting sqref="F79:F116">
    <cfRule type="expression" dxfId="607" priority="483">
      <formula>$F79="RO-Z"</formula>
    </cfRule>
    <cfRule type="expression" dxfId="606" priority="484">
      <formula>$F79="RO-1"</formula>
    </cfRule>
    <cfRule type="expression" dxfId="605" priority="485">
      <formula>$F79="RO-2"</formula>
    </cfRule>
    <cfRule type="expression" dxfId="604" priority="486">
      <formula>$F79="RO-3"</formula>
    </cfRule>
  </conditionalFormatting>
  <conditionalFormatting sqref="B79:E112">
    <cfRule type="expression" dxfId="603" priority="477">
      <formula>$F79="RO-V"</formula>
    </cfRule>
    <cfRule type="expression" dxfId="602" priority="478">
      <formula>$F79="Nic"</formula>
    </cfRule>
    <cfRule type="expression" dxfId="601" priority="479">
      <formula>$F79="RO-Z"</formula>
    </cfRule>
    <cfRule type="expression" dxfId="600" priority="480">
      <formula>$F79="RO1"</formula>
    </cfRule>
    <cfRule type="expression" dxfId="599" priority="481">
      <formula>$F79="RO2"</formula>
    </cfRule>
    <cfRule type="expression" dxfId="598" priority="482">
      <formula>$F79="RO3"</formula>
    </cfRule>
  </conditionalFormatting>
  <conditionalFormatting sqref="B79:E112">
    <cfRule type="expression" dxfId="597" priority="471">
      <formula>$F79="Nic"</formula>
    </cfRule>
    <cfRule type="expression" dxfId="596" priority="472">
      <formula>$F79="RO-V"</formula>
    </cfRule>
    <cfRule type="expression" dxfId="595" priority="473">
      <formula>$F79="RO-Z"</formula>
    </cfRule>
    <cfRule type="expression" dxfId="594" priority="474">
      <formula>$F79="RO-1"</formula>
    </cfRule>
    <cfRule type="expression" dxfId="593" priority="475">
      <formula>$F79="RO-2"</formula>
    </cfRule>
    <cfRule type="expression" dxfId="592" priority="476">
      <formula>$F79="RO-3"</formula>
    </cfRule>
  </conditionalFormatting>
  <conditionalFormatting sqref="B80:E112">
    <cfRule type="expression" dxfId="591" priority="467">
      <formula>$F80="RO-Z"</formula>
    </cfRule>
    <cfRule type="expression" dxfId="590" priority="468">
      <formula>$F80="RO-1"</formula>
    </cfRule>
    <cfRule type="expression" dxfId="589" priority="469">
      <formula>$F80="RO-2"</formula>
    </cfRule>
    <cfRule type="expression" dxfId="588" priority="470">
      <formula>$F80="RO-3"</formula>
    </cfRule>
  </conditionalFormatting>
  <conditionalFormatting sqref="E87 B79:E86">
    <cfRule type="expression" dxfId="587" priority="461">
      <formula>$F79="Nic"</formula>
    </cfRule>
    <cfRule type="expression" dxfId="586" priority="462">
      <formula>$F79="RO-V"</formula>
    </cfRule>
    <cfRule type="expression" dxfId="585" priority="463">
      <formula>$F79="RO-Z"</formula>
    </cfRule>
    <cfRule type="expression" dxfId="584" priority="464">
      <formula>$F79="RO-1"</formula>
    </cfRule>
    <cfRule type="expression" dxfId="583" priority="465">
      <formula>$F79="RO-2"</formula>
    </cfRule>
    <cfRule type="expression" dxfId="582" priority="466">
      <formula>$F79="RO-3"</formula>
    </cfRule>
  </conditionalFormatting>
  <conditionalFormatting sqref="B79:E93">
    <cfRule type="expression" dxfId="581" priority="455">
      <formula>$F79="Nic"</formula>
    </cfRule>
    <cfRule type="expression" dxfId="580" priority="456">
      <formula>$F79="RO-V"</formula>
    </cfRule>
    <cfRule type="expression" dxfId="579" priority="457">
      <formula>$F79="RO-Z"</formula>
    </cfRule>
    <cfRule type="expression" dxfId="578" priority="458">
      <formula>$F79="RO-1"</formula>
    </cfRule>
    <cfRule type="expression" dxfId="577" priority="459">
      <formula>$F79="RO-2"</formula>
    </cfRule>
    <cfRule type="expression" dxfId="576" priority="460">
      <formula>$F79="RO-3"</formula>
    </cfRule>
  </conditionalFormatting>
  <conditionalFormatting sqref="E87 B80:E86">
    <cfRule type="expression" dxfId="575" priority="451">
      <formula>$F80="RO-Z"</formula>
    </cfRule>
    <cfRule type="expression" dxfId="574" priority="452">
      <formula>$F80="RO-1"</formula>
    </cfRule>
    <cfRule type="expression" dxfId="573" priority="453">
      <formula>$F80="RO-2"</formula>
    </cfRule>
    <cfRule type="expression" dxfId="572" priority="454">
      <formula>$F80="RO-3"</formula>
    </cfRule>
  </conditionalFormatting>
  <conditionalFormatting sqref="E87 B79:E86">
    <cfRule type="expression" dxfId="571" priority="439">
      <formula>$F79="Nic"</formula>
    </cfRule>
    <cfRule type="expression" dxfId="570" priority="440">
      <formula>$F79="RO-V"</formula>
    </cfRule>
    <cfRule type="expression" dxfId="569" priority="441">
      <formula>$F79="RO-Z"</formula>
    </cfRule>
    <cfRule type="expression" dxfId="568" priority="442">
      <formula>$F79="RO-1"</formula>
    </cfRule>
    <cfRule type="expression" dxfId="567" priority="443">
      <formula>$F79="RO-2"</formula>
    </cfRule>
    <cfRule type="expression" dxfId="566" priority="444">
      <formula>$F79="RO-3"</formula>
    </cfRule>
    <cfRule type="expression" dxfId="565" priority="445">
      <formula>$F79="Nic"</formula>
    </cfRule>
    <cfRule type="expression" dxfId="564" priority="446">
      <formula>$F79="RO-V"</formula>
    </cfRule>
    <cfRule type="expression" dxfId="563" priority="447">
      <formula>$F79="RO-Z"</formula>
    </cfRule>
    <cfRule type="expression" dxfId="562" priority="448">
      <formula>$F79="RO-1"</formula>
    </cfRule>
    <cfRule type="expression" dxfId="561" priority="449">
      <formula>$F79="RO-2"</formula>
    </cfRule>
    <cfRule type="expression" dxfId="560" priority="450">
      <formula>$F79="RO-3"</formula>
    </cfRule>
  </conditionalFormatting>
  <conditionalFormatting sqref="B79:E93">
    <cfRule type="expression" dxfId="559" priority="427">
      <formula>$F79="Nic"</formula>
    </cfRule>
    <cfRule type="expression" dxfId="558" priority="428">
      <formula>$F79="RO-V"</formula>
    </cfRule>
    <cfRule type="expression" dxfId="557" priority="429">
      <formula>$F79="RO-Z"</formula>
    </cfRule>
    <cfRule type="expression" dxfId="556" priority="430">
      <formula>$F79="RO-1"</formula>
    </cfRule>
    <cfRule type="expression" dxfId="555" priority="431">
      <formula>$F79="RO-2"</formula>
    </cfRule>
    <cfRule type="expression" dxfId="554" priority="432">
      <formula>$F79="RO-3"</formula>
    </cfRule>
    <cfRule type="expression" dxfId="553" priority="433">
      <formula>$F79="Nic"</formula>
    </cfRule>
    <cfRule type="expression" dxfId="552" priority="434">
      <formula>$F79="RO-V"</formula>
    </cfRule>
    <cfRule type="expression" dxfId="551" priority="435">
      <formula>$F79="RO-Z"</formula>
    </cfRule>
    <cfRule type="expression" dxfId="550" priority="436">
      <formula>$F79="RO-1"</formula>
    </cfRule>
    <cfRule type="expression" dxfId="549" priority="437">
      <formula>$F79="RO-2"</formula>
    </cfRule>
    <cfRule type="expression" dxfId="548" priority="438">
      <formula>$F79="RO-3"</formula>
    </cfRule>
  </conditionalFormatting>
  <conditionalFormatting sqref="E87 B80:E86">
    <cfRule type="expression" dxfId="547" priority="419">
      <formula>$F80="RO-Z"</formula>
    </cfRule>
    <cfRule type="expression" dxfId="546" priority="420">
      <formula>$F80="RO-1"</formula>
    </cfRule>
    <cfRule type="expression" dxfId="545" priority="421">
      <formula>$F80="RO-2"</formula>
    </cfRule>
    <cfRule type="expression" dxfId="544" priority="422">
      <formula>$F80="RO-3"</formula>
    </cfRule>
    <cfRule type="expression" dxfId="543" priority="423">
      <formula>$F80="RO-Z"</formula>
    </cfRule>
    <cfRule type="expression" dxfId="542" priority="424">
      <formula>$F80="RO-1"</formula>
    </cfRule>
    <cfRule type="expression" dxfId="541" priority="425">
      <formula>$F80="RO-2"</formula>
    </cfRule>
    <cfRule type="expression" dxfId="540" priority="426">
      <formula>$F80="RO-3"</formula>
    </cfRule>
  </conditionalFormatting>
  <conditionalFormatting sqref="B80:E93">
    <cfRule type="expression" dxfId="539" priority="407">
      <formula>$F80="RO-Z"</formula>
    </cfRule>
    <cfRule type="expression" dxfId="538" priority="408">
      <formula>$F80="RO-1"</formula>
    </cfRule>
    <cfRule type="expression" dxfId="537" priority="409">
      <formula>$F80="RO-2"</formula>
    </cfRule>
    <cfRule type="expression" dxfId="536" priority="410">
      <formula>$F80="RO-3"</formula>
    </cfRule>
    <cfRule type="expression" dxfId="535" priority="411">
      <formula>$F80="RO-Z"</formula>
    </cfRule>
    <cfRule type="expression" dxfId="534" priority="412">
      <formula>$F80="RO-1"</formula>
    </cfRule>
    <cfRule type="expression" dxfId="533" priority="413">
      <formula>$F80="RO-2"</formula>
    </cfRule>
    <cfRule type="expression" dxfId="532" priority="414">
      <formula>$F80="RO-3"</formula>
    </cfRule>
    <cfRule type="expression" dxfId="531" priority="415">
      <formula>$F80="RO-Z"</formula>
    </cfRule>
    <cfRule type="expression" dxfId="530" priority="416">
      <formula>$F80="RO-1"</formula>
    </cfRule>
    <cfRule type="expression" dxfId="529" priority="417">
      <formula>$F80="RO-2"</formula>
    </cfRule>
    <cfRule type="expression" dxfId="528" priority="418">
      <formula>$F80="RO-3"</formula>
    </cfRule>
  </conditionalFormatting>
  <conditionalFormatting sqref="B95:E95">
    <cfRule type="expression" dxfId="527" priority="401">
      <formula>$F95="Nic"</formula>
    </cfRule>
    <cfRule type="expression" dxfId="526" priority="402">
      <formula>$F95="RO-V"</formula>
    </cfRule>
    <cfRule type="expression" dxfId="525" priority="403">
      <formula>$F95="RO-Z"</formula>
    </cfRule>
    <cfRule type="expression" dxfId="524" priority="404">
      <formula>$F95="RO-1"</formula>
    </cfRule>
    <cfRule type="expression" dxfId="523" priority="405">
      <formula>$F95="RO-2"</formula>
    </cfRule>
    <cfRule type="expression" dxfId="522" priority="406">
      <formula>$F95="RO-3"</formula>
    </cfRule>
  </conditionalFormatting>
  <conditionalFormatting sqref="B95:E95">
    <cfRule type="expression" dxfId="521" priority="395">
      <formula>$F95="Nic"</formula>
    </cfRule>
    <cfRule type="expression" dxfId="520" priority="396">
      <formula>$F95="RO-V"</formula>
    </cfRule>
    <cfRule type="expression" dxfId="519" priority="397">
      <formula>$F95="RO-Z"</formula>
    </cfRule>
    <cfRule type="expression" dxfId="518" priority="398">
      <formula>$F95="RO-1"</formula>
    </cfRule>
    <cfRule type="expression" dxfId="517" priority="399">
      <formula>$F95="RO-2"</formula>
    </cfRule>
    <cfRule type="expression" dxfId="516" priority="400">
      <formula>$F95="RO-3"</formula>
    </cfRule>
  </conditionalFormatting>
  <conditionalFormatting sqref="B95:E95">
    <cfRule type="expression" dxfId="515" priority="391">
      <formula>$F95="RO-Z"</formula>
    </cfRule>
    <cfRule type="expression" dxfId="514" priority="392">
      <formula>$F95="RO-1"</formula>
    </cfRule>
    <cfRule type="expression" dxfId="513" priority="393">
      <formula>$F95="RO-2"</formula>
    </cfRule>
    <cfRule type="expression" dxfId="512" priority="394">
      <formula>$F95="RO-3"</formula>
    </cfRule>
  </conditionalFormatting>
  <conditionalFormatting sqref="B95:E95">
    <cfRule type="expression" dxfId="511" priority="379">
      <formula>$F95="Nic"</formula>
    </cfRule>
    <cfRule type="expression" dxfId="510" priority="380">
      <formula>$F95="RO-V"</formula>
    </cfRule>
    <cfRule type="expression" dxfId="509" priority="381">
      <formula>$F95="RO-Z"</formula>
    </cfRule>
    <cfRule type="expression" dxfId="508" priority="382">
      <formula>$F95="RO-1"</formula>
    </cfRule>
    <cfRule type="expression" dxfId="507" priority="383">
      <formula>$F95="RO-2"</formula>
    </cfRule>
    <cfRule type="expression" dxfId="506" priority="384">
      <formula>$F95="RO-3"</formula>
    </cfRule>
    <cfRule type="expression" dxfId="505" priority="385">
      <formula>$F95="Nic"</formula>
    </cfRule>
    <cfRule type="expression" dxfId="504" priority="386">
      <formula>$F95="RO-V"</formula>
    </cfRule>
    <cfRule type="expression" dxfId="503" priority="387">
      <formula>$F95="RO-Z"</formula>
    </cfRule>
    <cfRule type="expression" dxfId="502" priority="388">
      <formula>$F95="RO-1"</formula>
    </cfRule>
    <cfRule type="expression" dxfId="501" priority="389">
      <formula>$F95="RO-2"</formula>
    </cfRule>
    <cfRule type="expression" dxfId="500" priority="390">
      <formula>$F95="RO-3"</formula>
    </cfRule>
  </conditionalFormatting>
  <conditionalFormatting sqref="B95:E95">
    <cfRule type="expression" dxfId="499" priority="367">
      <formula>$F95="Nic"</formula>
    </cfRule>
    <cfRule type="expression" dxfId="498" priority="368">
      <formula>$F95="RO-V"</formula>
    </cfRule>
    <cfRule type="expression" dxfId="497" priority="369">
      <formula>$F95="RO-Z"</formula>
    </cfRule>
    <cfRule type="expression" dxfId="496" priority="370">
      <formula>$F95="RO-1"</formula>
    </cfRule>
    <cfRule type="expression" dxfId="495" priority="371">
      <formula>$F95="RO-2"</formula>
    </cfRule>
    <cfRule type="expression" dxfId="494" priority="372">
      <formula>$F95="RO-3"</formula>
    </cfRule>
    <cfRule type="expression" dxfId="493" priority="373">
      <formula>$F95="Nic"</formula>
    </cfRule>
    <cfRule type="expression" dxfId="492" priority="374">
      <formula>$F95="RO-V"</formula>
    </cfRule>
    <cfRule type="expression" dxfId="491" priority="375">
      <formula>$F95="RO-Z"</formula>
    </cfRule>
    <cfRule type="expression" dxfId="490" priority="376">
      <formula>$F95="RO-1"</formula>
    </cfRule>
    <cfRule type="expression" dxfId="489" priority="377">
      <formula>$F95="RO-2"</formula>
    </cfRule>
    <cfRule type="expression" dxfId="488" priority="378">
      <formula>$F95="RO-3"</formula>
    </cfRule>
  </conditionalFormatting>
  <conditionalFormatting sqref="B95:E95">
    <cfRule type="expression" dxfId="487" priority="359">
      <formula>$F95="RO-Z"</formula>
    </cfRule>
    <cfRule type="expression" dxfId="486" priority="360">
      <formula>$F95="RO-1"</formula>
    </cfRule>
    <cfRule type="expression" dxfId="485" priority="361">
      <formula>$F95="RO-2"</formula>
    </cfRule>
    <cfRule type="expression" dxfId="484" priority="362">
      <formula>$F95="RO-3"</formula>
    </cfRule>
    <cfRule type="expression" dxfId="483" priority="363">
      <formula>$F95="RO-Z"</formula>
    </cfRule>
    <cfRule type="expression" dxfId="482" priority="364">
      <formula>$F95="RO-1"</formula>
    </cfRule>
    <cfRule type="expression" dxfId="481" priority="365">
      <formula>$F95="RO-2"</formula>
    </cfRule>
    <cfRule type="expression" dxfId="480" priority="366">
      <formula>$F95="RO-3"</formula>
    </cfRule>
  </conditionalFormatting>
  <conditionalFormatting sqref="B95:E95">
    <cfRule type="expression" dxfId="479" priority="347">
      <formula>$F95="RO-Z"</formula>
    </cfRule>
    <cfRule type="expression" dxfId="478" priority="348">
      <formula>$F95="RO-1"</formula>
    </cfRule>
    <cfRule type="expression" dxfId="477" priority="349">
      <formula>$F95="RO-2"</formula>
    </cfRule>
    <cfRule type="expression" dxfId="476" priority="350">
      <formula>$F95="RO-3"</formula>
    </cfRule>
    <cfRule type="expression" dxfId="475" priority="351">
      <formula>$F95="RO-Z"</formula>
    </cfRule>
    <cfRule type="expression" dxfId="474" priority="352">
      <formula>$F95="RO-1"</formula>
    </cfRule>
    <cfRule type="expression" dxfId="473" priority="353">
      <formula>$F95="RO-2"</formula>
    </cfRule>
    <cfRule type="expression" dxfId="472" priority="354">
      <formula>$F95="RO-3"</formula>
    </cfRule>
    <cfRule type="expression" dxfId="471" priority="355">
      <formula>$F95="RO-Z"</formula>
    </cfRule>
    <cfRule type="expression" dxfId="470" priority="356">
      <formula>$F95="RO-1"</formula>
    </cfRule>
    <cfRule type="expression" dxfId="469" priority="357">
      <formula>$F95="RO-2"</formula>
    </cfRule>
    <cfRule type="expression" dxfId="468" priority="358">
      <formula>$F95="RO-3"</formula>
    </cfRule>
  </conditionalFormatting>
  <conditionalFormatting sqref="E107 B99:E106">
    <cfRule type="expression" dxfId="467" priority="341">
      <formula>$F99="Nic"</formula>
    </cfRule>
    <cfRule type="expression" dxfId="466" priority="342">
      <formula>$F99="RO-V"</formula>
    </cfRule>
    <cfRule type="expression" dxfId="465" priority="343">
      <formula>$F99="RO-Z"</formula>
    </cfRule>
    <cfRule type="expression" dxfId="464" priority="344">
      <formula>$F99="RO-1"</formula>
    </cfRule>
    <cfRule type="expression" dxfId="463" priority="345">
      <formula>$F99="RO-2"</formula>
    </cfRule>
    <cfRule type="expression" dxfId="462" priority="346">
      <formula>$F99="RO-3"</formula>
    </cfRule>
  </conditionalFormatting>
  <conditionalFormatting sqref="B99:E112">
    <cfRule type="expression" dxfId="461" priority="335">
      <formula>$F99="Nic"</formula>
    </cfRule>
    <cfRule type="expression" dxfId="460" priority="336">
      <formula>$F99="RO-V"</formula>
    </cfRule>
    <cfRule type="expression" dxfId="459" priority="337">
      <formula>$F99="RO-Z"</formula>
    </cfRule>
    <cfRule type="expression" dxfId="458" priority="338">
      <formula>$F99="RO-1"</formula>
    </cfRule>
    <cfRule type="expression" dxfId="457" priority="339">
      <formula>$F99="RO-2"</formula>
    </cfRule>
    <cfRule type="expression" dxfId="456" priority="340">
      <formula>$F99="RO-3"</formula>
    </cfRule>
  </conditionalFormatting>
  <conditionalFormatting sqref="E107 B100:E106">
    <cfRule type="expression" dxfId="455" priority="331">
      <formula>$F100="RO-Z"</formula>
    </cfRule>
    <cfRule type="expression" dxfId="454" priority="332">
      <formula>$F100="RO-1"</formula>
    </cfRule>
    <cfRule type="expression" dxfId="453" priority="333">
      <formula>$F100="RO-2"</formula>
    </cfRule>
    <cfRule type="expression" dxfId="452" priority="334">
      <formula>$F100="RO-3"</formula>
    </cfRule>
  </conditionalFormatting>
  <conditionalFormatting sqref="E107 B99:E106">
    <cfRule type="expression" dxfId="451" priority="319">
      <formula>$F99="Nic"</formula>
    </cfRule>
    <cfRule type="expression" dxfId="450" priority="320">
      <formula>$F99="RO-V"</formula>
    </cfRule>
    <cfRule type="expression" dxfId="449" priority="321">
      <formula>$F99="RO-Z"</formula>
    </cfRule>
    <cfRule type="expression" dxfId="448" priority="322">
      <formula>$F99="RO-1"</formula>
    </cfRule>
    <cfRule type="expression" dxfId="447" priority="323">
      <formula>$F99="RO-2"</formula>
    </cfRule>
    <cfRule type="expression" dxfId="446" priority="324">
      <formula>$F99="RO-3"</formula>
    </cfRule>
    <cfRule type="expression" dxfId="445" priority="325">
      <formula>$F99="Nic"</formula>
    </cfRule>
    <cfRule type="expression" dxfId="444" priority="326">
      <formula>$F99="RO-V"</formula>
    </cfRule>
    <cfRule type="expression" dxfId="443" priority="327">
      <formula>$F99="RO-Z"</formula>
    </cfRule>
    <cfRule type="expression" dxfId="442" priority="328">
      <formula>$F99="RO-1"</formula>
    </cfRule>
    <cfRule type="expression" dxfId="441" priority="329">
      <formula>$F99="RO-2"</formula>
    </cfRule>
    <cfRule type="expression" dxfId="440" priority="330">
      <formula>$F99="RO-3"</formula>
    </cfRule>
  </conditionalFormatting>
  <conditionalFormatting sqref="B99:E112">
    <cfRule type="expression" dxfId="439" priority="307">
      <formula>$F99="Nic"</formula>
    </cfRule>
    <cfRule type="expression" dxfId="438" priority="308">
      <formula>$F99="RO-V"</formula>
    </cfRule>
    <cfRule type="expression" dxfId="437" priority="309">
      <formula>$F99="RO-Z"</formula>
    </cfRule>
    <cfRule type="expression" dxfId="436" priority="310">
      <formula>$F99="RO-1"</formula>
    </cfRule>
    <cfRule type="expression" dxfId="435" priority="311">
      <formula>$F99="RO-2"</formula>
    </cfRule>
    <cfRule type="expression" dxfId="434" priority="312">
      <formula>$F99="RO-3"</formula>
    </cfRule>
    <cfRule type="expression" dxfId="433" priority="313">
      <formula>$F99="Nic"</formula>
    </cfRule>
    <cfRule type="expression" dxfId="432" priority="314">
      <formula>$F99="RO-V"</formula>
    </cfRule>
    <cfRule type="expression" dxfId="431" priority="315">
      <formula>$F99="RO-Z"</formula>
    </cfRule>
    <cfRule type="expression" dxfId="430" priority="316">
      <formula>$F99="RO-1"</formula>
    </cfRule>
    <cfRule type="expression" dxfId="429" priority="317">
      <formula>$F99="RO-2"</formula>
    </cfRule>
    <cfRule type="expression" dxfId="428" priority="318">
      <formula>$F99="RO-3"</formula>
    </cfRule>
  </conditionalFormatting>
  <conditionalFormatting sqref="E107 B100:E106">
    <cfRule type="expression" dxfId="427" priority="299">
      <formula>$F100="RO-Z"</formula>
    </cfRule>
    <cfRule type="expression" dxfId="426" priority="300">
      <formula>$F100="RO-1"</formula>
    </cfRule>
    <cfRule type="expression" dxfId="425" priority="301">
      <formula>$F100="RO-2"</formula>
    </cfRule>
    <cfRule type="expression" dxfId="424" priority="302">
      <formula>$F100="RO-3"</formula>
    </cfRule>
    <cfRule type="expression" dxfId="423" priority="303">
      <formula>$F100="RO-Z"</formula>
    </cfRule>
    <cfRule type="expression" dxfId="422" priority="304">
      <formula>$F100="RO-1"</formula>
    </cfRule>
    <cfRule type="expression" dxfId="421" priority="305">
      <formula>$F100="RO-2"</formula>
    </cfRule>
    <cfRule type="expression" dxfId="420" priority="306">
      <formula>$F100="RO-3"</formula>
    </cfRule>
  </conditionalFormatting>
  <conditionalFormatting sqref="B100:E112">
    <cfRule type="expression" dxfId="419" priority="287">
      <formula>$F100="RO-Z"</formula>
    </cfRule>
    <cfRule type="expression" dxfId="418" priority="288">
      <formula>$F100="RO-1"</formula>
    </cfRule>
    <cfRule type="expression" dxfId="417" priority="289">
      <formula>$F100="RO-2"</formula>
    </cfRule>
    <cfRule type="expression" dxfId="416" priority="290">
      <formula>$F100="RO-3"</formula>
    </cfRule>
    <cfRule type="expression" dxfId="415" priority="291">
      <formula>$F100="RO-Z"</formula>
    </cfRule>
    <cfRule type="expression" dxfId="414" priority="292">
      <formula>$F100="RO-1"</formula>
    </cfRule>
    <cfRule type="expression" dxfId="413" priority="293">
      <formula>$F100="RO-2"</formula>
    </cfRule>
    <cfRule type="expression" dxfId="412" priority="294">
      <formula>$F100="RO-3"</formula>
    </cfRule>
    <cfRule type="expression" dxfId="411" priority="295">
      <formula>$F100="RO-Z"</formula>
    </cfRule>
    <cfRule type="expression" dxfId="410" priority="296">
      <formula>$F100="RO-1"</formula>
    </cfRule>
    <cfRule type="expression" dxfId="409" priority="297">
      <formula>$F100="RO-2"</formula>
    </cfRule>
    <cfRule type="expression" dxfId="408" priority="298">
      <formula>$F100="RO-3"</formula>
    </cfRule>
  </conditionalFormatting>
  <conditionalFormatting sqref="B79:E87">
    <cfRule type="expression" dxfId="407" priority="281">
      <formula>$F79="Nic"</formula>
    </cfRule>
    <cfRule type="expression" dxfId="406" priority="282">
      <formula>$F79="RO-V"</formula>
    </cfRule>
    <cfRule type="expression" dxfId="405" priority="283">
      <formula>$F79="RO-Z"</formula>
    </cfRule>
    <cfRule type="expression" dxfId="404" priority="284">
      <formula>$F79="RO-1"</formula>
    </cfRule>
    <cfRule type="expression" dxfId="403" priority="285">
      <formula>$F79="RO-2"</formula>
    </cfRule>
    <cfRule type="expression" dxfId="402" priority="286">
      <formula>$F79="RO-3"</formula>
    </cfRule>
  </conditionalFormatting>
  <conditionalFormatting sqref="B79:E87">
    <cfRule type="expression" dxfId="401" priority="277">
      <formula>$F79="RO-Z"</formula>
    </cfRule>
    <cfRule type="expression" dxfId="400" priority="278">
      <formula>$F79="RO-1"</formula>
    </cfRule>
    <cfRule type="expression" dxfId="399" priority="279">
      <formula>$F79="RO-2"</formula>
    </cfRule>
    <cfRule type="expression" dxfId="398" priority="280">
      <formula>$F79="RO-3"</formula>
    </cfRule>
  </conditionalFormatting>
  <conditionalFormatting sqref="E89">
    <cfRule type="expression" dxfId="397" priority="271">
      <formula>$F89="Nic"</formula>
    </cfRule>
    <cfRule type="expression" dxfId="396" priority="272">
      <formula>$F89="RO-V"</formula>
    </cfRule>
    <cfRule type="expression" dxfId="395" priority="273">
      <formula>$F89="RO-Z"</formula>
    </cfRule>
    <cfRule type="expression" dxfId="394" priority="274">
      <formula>$F89="RO-1"</formula>
    </cfRule>
    <cfRule type="expression" dxfId="393" priority="275">
      <formula>$F89="RO-2"</formula>
    </cfRule>
    <cfRule type="expression" dxfId="392" priority="276">
      <formula>$F89="RO-3"</formula>
    </cfRule>
  </conditionalFormatting>
  <conditionalFormatting sqref="E89">
    <cfRule type="expression" dxfId="391" priority="267">
      <formula>$F89="RO-Z"</formula>
    </cfRule>
    <cfRule type="expression" dxfId="390" priority="268">
      <formula>$F89="RO-1"</formula>
    </cfRule>
    <cfRule type="expression" dxfId="389" priority="269">
      <formula>$F89="RO-2"</formula>
    </cfRule>
    <cfRule type="expression" dxfId="388" priority="270">
      <formula>$F89="RO-3"</formula>
    </cfRule>
  </conditionalFormatting>
  <conditionalFormatting sqref="E89">
    <cfRule type="expression" dxfId="387" priority="255">
      <formula>$F89="Nic"</formula>
    </cfRule>
    <cfRule type="expression" dxfId="386" priority="256">
      <formula>$F89="RO-V"</formula>
    </cfRule>
    <cfRule type="expression" dxfId="385" priority="257">
      <formula>$F89="RO-Z"</formula>
    </cfRule>
    <cfRule type="expression" dxfId="384" priority="258">
      <formula>$F89="RO-1"</formula>
    </cfRule>
    <cfRule type="expression" dxfId="383" priority="259">
      <formula>$F89="RO-2"</formula>
    </cfRule>
    <cfRule type="expression" dxfId="382" priority="260">
      <formula>$F89="RO-3"</formula>
    </cfRule>
    <cfRule type="expression" dxfId="381" priority="261">
      <formula>$F89="Nic"</formula>
    </cfRule>
    <cfRule type="expression" dxfId="380" priority="262">
      <formula>$F89="RO-V"</formula>
    </cfRule>
    <cfRule type="expression" dxfId="379" priority="263">
      <formula>$F89="RO-Z"</formula>
    </cfRule>
    <cfRule type="expression" dxfId="378" priority="264">
      <formula>$F89="RO-1"</formula>
    </cfRule>
    <cfRule type="expression" dxfId="377" priority="265">
      <formula>$F89="RO-2"</formula>
    </cfRule>
    <cfRule type="expression" dxfId="376" priority="266">
      <formula>$F89="RO-3"</formula>
    </cfRule>
  </conditionalFormatting>
  <conditionalFormatting sqref="E89">
    <cfRule type="expression" dxfId="375" priority="247">
      <formula>$F89="RO-Z"</formula>
    </cfRule>
    <cfRule type="expression" dxfId="374" priority="248">
      <formula>$F89="RO-1"</formula>
    </cfRule>
    <cfRule type="expression" dxfId="373" priority="249">
      <formula>$F89="RO-2"</formula>
    </cfRule>
    <cfRule type="expression" dxfId="372" priority="250">
      <formula>$F89="RO-3"</formula>
    </cfRule>
    <cfRule type="expression" dxfId="371" priority="251">
      <formula>$F89="RO-Z"</formula>
    </cfRule>
    <cfRule type="expression" dxfId="370" priority="252">
      <formula>$F89="RO-1"</formula>
    </cfRule>
    <cfRule type="expression" dxfId="369" priority="253">
      <formula>$F89="RO-2"</formula>
    </cfRule>
    <cfRule type="expression" dxfId="368" priority="254">
      <formula>$F89="RO-3"</formula>
    </cfRule>
  </conditionalFormatting>
  <conditionalFormatting sqref="B89:E89">
    <cfRule type="expression" dxfId="367" priority="241">
      <formula>$F89="Nic"</formula>
    </cfRule>
    <cfRule type="expression" dxfId="366" priority="242">
      <formula>$F89="RO-V"</formula>
    </cfRule>
    <cfRule type="expression" dxfId="365" priority="243">
      <formula>$F89="RO-Z"</formula>
    </cfRule>
    <cfRule type="expression" dxfId="364" priority="244">
      <formula>$F89="RO-1"</formula>
    </cfRule>
    <cfRule type="expression" dxfId="363" priority="245">
      <formula>$F89="RO-2"</formula>
    </cfRule>
    <cfRule type="expression" dxfId="362" priority="246">
      <formula>$F89="RO-3"</formula>
    </cfRule>
  </conditionalFormatting>
  <conditionalFormatting sqref="B89:E89">
    <cfRule type="expression" dxfId="361" priority="237">
      <formula>$F89="RO-Z"</formula>
    </cfRule>
    <cfRule type="expression" dxfId="360" priority="238">
      <formula>$F89="RO-1"</formula>
    </cfRule>
    <cfRule type="expression" dxfId="359" priority="239">
      <formula>$F89="RO-2"</formula>
    </cfRule>
    <cfRule type="expression" dxfId="358" priority="240">
      <formula>$F89="RO-3"</formula>
    </cfRule>
  </conditionalFormatting>
  <conditionalFormatting sqref="E88">
    <cfRule type="expression" dxfId="357" priority="231">
      <formula>$F88="Nic"</formula>
    </cfRule>
    <cfRule type="expression" dxfId="356" priority="232">
      <formula>$F88="RO-V"</formula>
    </cfRule>
    <cfRule type="expression" dxfId="355" priority="233">
      <formula>$F88="RO-Z"</formula>
    </cfRule>
    <cfRule type="expression" dxfId="354" priority="234">
      <formula>$F88="RO-1"</formula>
    </cfRule>
    <cfRule type="expression" dxfId="353" priority="235">
      <formula>$F88="RO-2"</formula>
    </cfRule>
    <cfRule type="expression" dxfId="352" priority="236">
      <formula>$F88="RO-3"</formula>
    </cfRule>
  </conditionalFormatting>
  <conditionalFormatting sqref="E88">
    <cfRule type="expression" dxfId="351" priority="227">
      <formula>$F88="RO-Z"</formula>
    </cfRule>
    <cfRule type="expression" dxfId="350" priority="228">
      <formula>$F88="RO-1"</formula>
    </cfRule>
    <cfRule type="expression" dxfId="349" priority="229">
      <formula>$F88="RO-2"</formula>
    </cfRule>
    <cfRule type="expression" dxfId="348" priority="230">
      <formula>$F88="RO-3"</formula>
    </cfRule>
  </conditionalFormatting>
  <conditionalFormatting sqref="E88">
    <cfRule type="expression" dxfId="347" priority="215">
      <formula>$F88="Nic"</formula>
    </cfRule>
    <cfRule type="expression" dxfId="346" priority="216">
      <formula>$F88="RO-V"</formula>
    </cfRule>
    <cfRule type="expression" dxfId="345" priority="217">
      <formula>$F88="RO-Z"</formula>
    </cfRule>
    <cfRule type="expression" dxfId="344" priority="218">
      <formula>$F88="RO-1"</formula>
    </cfRule>
    <cfRule type="expression" dxfId="343" priority="219">
      <formula>$F88="RO-2"</formula>
    </cfRule>
    <cfRule type="expression" dxfId="342" priority="220">
      <formula>$F88="RO-3"</formula>
    </cfRule>
    <cfRule type="expression" dxfId="341" priority="221">
      <formula>$F88="Nic"</formula>
    </cfRule>
    <cfRule type="expression" dxfId="340" priority="222">
      <formula>$F88="RO-V"</formula>
    </cfRule>
    <cfRule type="expression" dxfId="339" priority="223">
      <formula>$F88="RO-Z"</formula>
    </cfRule>
    <cfRule type="expression" dxfId="338" priority="224">
      <formula>$F88="RO-1"</formula>
    </cfRule>
    <cfRule type="expression" dxfId="337" priority="225">
      <formula>$F88="RO-2"</formula>
    </cfRule>
    <cfRule type="expression" dxfId="336" priority="226">
      <formula>$F88="RO-3"</formula>
    </cfRule>
  </conditionalFormatting>
  <conditionalFormatting sqref="E88">
    <cfRule type="expression" dxfId="335" priority="207">
      <formula>$F88="RO-Z"</formula>
    </cfRule>
    <cfRule type="expression" dxfId="334" priority="208">
      <formula>$F88="RO-1"</formula>
    </cfRule>
    <cfRule type="expression" dxfId="333" priority="209">
      <formula>$F88="RO-2"</formula>
    </cfRule>
    <cfRule type="expression" dxfId="332" priority="210">
      <formula>$F88="RO-3"</formula>
    </cfRule>
    <cfRule type="expression" dxfId="331" priority="211">
      <formula>$F88="RO-Z"</formula>
    </cfRule>
    <cfRule type="expression" dxfId="330" priority="212">
      <formula>$F88="RO-1"</formula>
    </cfRule>
    <cfRule type="expression" dxfId="329" priority="213">
      <formula>$F88="RO-2"</formula>
    </cfRule>
    <cfRule type="expression" dxfId="328" priority="214">
      <formula>$F88="RO-3"</formula>
    </cfRule>
  </conditionalFormatting>
  <conditionalFormatting sqref="B88:E88">
    <cfRule type="expression" dxfId="327" priority="201">
      <formula>$F88="Nic"</formula>
    </cfRule>
    <cfRule type="expression" dxfId="326" priority="202">
      <formula>$F88="RO-V"</formula>
    </cfRule>
    <cfRule type="expression" dxfId="325" priority="203">
      <formula>$F88="RO-Z"</formula>
    </cfRule>
    <cfRule type="expression" dxfId="324" priority="204">
      <formula>$F88="RO-1"</formula>
    </cfRule>
    <cfRule type="expression" dxfId="323" priority="205">
      <formula>$F88="RO-2"</formula>
    </cfRule>
    <cfRule type="expression" dxfId="322" priority="206">
      <formula>$F88="RO-3"</formula>
    </cfRule>
  </conditionalFormatting>
  <conditionalFormatting sqref="B88:E88">
    <cfRule type="expression" dxfId="321" priority="197">
      <formula>$F88="RO-Z"</formula>
    </cfRule>
    <cfRule type="expression" dxfId="320" priority="198">
      <formula>$F88="RO-1"</formula>
    </cfRule>
    <cfRule type="expression" dxfId="319" priority="199">
      <formula>$F88="RO-2"</formula>
    </cfRule>
    <cfRule type="expression" dxfId="318" priority="200">
      <formula>$F88="RO-3"</formula>
    </cfRule>
  </conditionalFormatting>
  <conditionalFormatting sqref="B79:E112">
    <cfRule type="expression" dxfId="317" priority="191">
      <formula>$F79="RO-V"</formula>
    </cfRule>
    <cfRule type="expression" dxfId="316" priority="192">
      <formula>$F79="Nic"</formula>
    </cfRule>
    <cfRule type="expression" dxfId="315" priority="193">
      <formula>$F79="RO-Z"</formula>
    </cfRule>
    <cfRule type="expression" dxfId="314" priority="194">
      <formula>$F79="RO1"</formula>
    </cfRule>
    <cfRule type="expression" dxfId="313" priority="195">
      <formula>$F79="RO2"</formula>
    </cfRule>
    <cfRule type="expression" dxfId="312" priority="196">
      <formula>$F79="RO3"</formula>
    </cfRule>
  </conditionalFormatting>
  <conditionalFormatting sqref="B79:E112">
    <cfRule type="expression" dxfId="311" priority="185">
      <formula>$F79="Nic"</formula>
    </cfRule>
    <cfRule type="expression" dxfId="310" priority="186">
      <formula>$F79="RO-V"</formula>
    </cfRule>
    <cfRule type="expression" dxfId="309" priority="187">
      <formula>$F79="RO-Z"</formula>
    </cfRule>
    <cfRule type="expression" dxfId="308" priority="188">
      <formula>$F79="RO-1"</formula>
    </cfRule>
    <cfRule type="expression" dxfId="307" priority="189">
      <formula>$F79="RO-2"</formula>
    </cfRule>
    <cfRule type="expression" dxfId="306" priority="190">
      <formula>$F79="RO-3"</formula>
    </cfRule>
  </conditionalFormatting>
  <conditionalFormatting sqref="B80:E112">
    <cfRule type="expression" dxfId="305" priority="181">
      <formula>$F80="RO-Z"</formula>
    </cfRule>
    <cfRule type="expression" dxfId="304" priority="182">
      <formula>$F80="RO-1"</formula>
    </cfRule>
    <cfRule type="expression" dxfId="303" priority="183">
      <formula>$F80="RO-2"</formula>
    </cfRule>
    <cfRule type="expression" dxfId="302" priority="184">
      <formula>$F80="RO-3"</formula>
    </cfRule>
  </conditionalFormatting>
  <conditionalFormatting sqref="E87 B79:E86">
    <cfRule type="expression" dxfId="301" priority="175">
      <formula>$F79="Nic"</formula>
    </cfRule>
    <cfRule type="expression" dxfId="300" priority="176">
      <formula>$F79="RO-V"</formula>
    </cfRule>
    <cfRule type="expression" dxfId="299" priority="177">
      <formula>$F79="RO-Z"</formula>
    </cfRule>
    <cfRule type="expression" dxfId="298" priority="178">
      <formula>$F79="RO-1"</formula>
    </cfRule>
    <cfRule type="expression" dxfId="297" priority="179">
      <formula>$F79="RO-2"</formula>
    </cfRule>
    <cfRule type="expression" dxfId="296" priority="180">
      <formula>$F79="RO-3"</formula>
    </cfRule>
  </conditionalFormatting>
  <conditionalFormatting sqref="B79:E93">
    <cfRule type="expression" dxfId="295" priority="169">
      <formula>$F79="Nic"</formula>
    </cfRule>
    <cfRule type="expression" dxfId="294" priority="170">
      <formula>$F79="RO-V"</formula>
    </cfRule>
    <cfRule type="expression" dxfId="293" priority="171">
      <formula>$F79="RO-Z"</formula>
    </cfRule>
    <cfRule type="expression" dxfId="292" priority="172">
      <formula>$F79="RO-1"</formula>
    </cfRule>
    <cfRule type="expression" dxfId="291" priority="173">
      <formula>$F79="RO-2"</formula>
    </cfRule>
    <cfRule type="expression" dxfId="290" priority="174">
      <formula>$F79="RO-3"</formula>
    </cfRule>
  </conditionalFormatting>
  <conditionalFormatting sqref="E87 B80:E86">
    <cfRule type="expression" dxfId="289" priority="165">
      <formula>$F80="RO-Z"</formula>
    </cfRule>
    <cfRule type="expression" dxfId="288" priority="166">
      <formula>$F80="RO-1"</formula>
    </cfRule>
    <cfRule type="expression" dxfId="287" priority="167">
      <formula>$F80="RO-2"</formula>
    </cfRule>
    <cfRule type="expression" dxfId="286" priority="168">
      <formula>$F80="RO-3"</formula>
    </cfRule>
  </conditionalFormatting>
  <conditionalFormatting sqref="E87 B79:E86">
    <cfRule type="expression" dxfId="285" priority="153">
      <formula>$F79="Nic"</formula>
    </cfRule>
    <cfRule type="expression" dxfId="284" priority="154">
      <formula>$F79="RO-V"</formula>
    </cfRule>
    <cfRule type="expression" dxfId="283" priority="155">
      <formula>$F79="RO-Z"</formula>
    </cfRule>
    <cfRule type="expression" dxfId="282" priority="156">
      <formula>$F79="RO-1"</formula>
    </cfRule>
    <cfRule type="expression" dxfId="281" priority="157">
      <formula>$F79="RO-2"</formula>
    </cfRule>
    <cfRule type="expression" dxfId="280" priority="158">
      <formula>$F79="RO-3"</formula>
    </cfRule>
    <cfRule type="expression" dxfId="279" priority="159">
      <formula>$F79="Nic"</formula>
    </cfRule>
    <cfRule type="expression" dxfId="278" priority="160">
      <formula>$F79="RO-V"</formula>
    </cfRule>
    <cfRule type="expression" dxfId="277" priority="161">
      <formula>$F79="RO-Z"</formula>
    </cfRule>
    <cfRule type="expression" dxfId="276" priority="162">
      <formula>$F79="RO-1"</formula>
    </cfRule>
    <cfRule type="expression" dxfId="275" priority="163">
      <formula>$F79="RO-2"</formula>
    </cfRule>
    <cfRule type="expression" dxfId="274" priority="164">
      <formula>$F79="RO-3"</formula>
    </cfRule>
  </conditionalFormatting>
  <conditionalFormatting sqref="B79:E93">
    <cfRule type="expression" dxfId="273" priority="141">
      <formula>$F79="Nic"</formula>
    </cfRule>
    <cfRule type="expression" dxfId="272" priority="142">
      <formula>$F79="RO-V"</formula>
    </cfRule>
    <cfRule type="expression" dxfId="271" priority="143">
      <formula>$F79="RO-Z"</formula>
    </cfRule>
    <cfRule type="expression" dxfId="270" priority="144">
      <formula>$F79="RO-1"</formula>
    </cfRule>
    <cfRule type="expression" dxfId="269" priority="145">
      <formula>$F79="RO-2"</formula>
    </cfRule>
    <cfRule type="expression" dxfId="268" priority="146">
      <formula>$F79="RO-3"</formula>
    </cfRule>
    <cfRule type="expression" dxfId="267" priority="147">
      <formula>$F79="Nic"</formula>
    </cfRule>
    <cfRule type="expression" dxfId="266" priority="148">
      <formula>$F79="RO-V"</formula>
    </cfRule>
    <cfRule type="expression" dxfId="265" priority="149">
      <formula>$F79="RO-Z"</formula>
    </cfRule>
    <cfRule type="expression" dxfId="264" priority="150">
      <formula>$F79="RO-1"</formula>
    </cfRule>
    <cfRule type="expression" dxfId="263" priority="151">
      <formula>$F79="RO-2"</formula>
    </cfRule>
    <cfRule type="expression" dxfId="262" priority="152">
      <formula>$F79="RO-3"</formula>
    </cfRule>
  </conditionalFormatting>
  <conditionalFormatting sqref="E87 B80:E86">
    <cfRule type="expression" dxfId="261" priority="133">
      <formula>$F80="RO-Z"</formula>
    </cfRule>
    <cfRule type="expression" dxfId="260" priority="134">
      <formula>$F80="RO-1"</formula>
    </cfRule>
    <cfRule type="expression" dxfId="259" priority="135">
      <formula>$F80="RO-2"</formula>
    </cfRule>
    <cfRule type="expression" dxfId="258" priority="136">
      <formula>$F80="RO-3"</formula>
    </cfRule>
    <cfRule type="expression" dxfId="257" priority="137">
      <formula>$F80="RO-Z"</formula>
    </cfRule>
    <cfRule type="expression" dxfId="256" priority="138">
      <formula>$F80="RO-1"</formula>
    </cfRule>
    <cfRule type="expression" dxfId="255" priority="139">
      <formula>$F80="RO-2"</formula>
    </cfRule>
    <cfRule type="expression" dxfId="254" priority="140">
      <formula>$F80="RO-3"</formula>
    </cfRule>
  </conditionalFormatting>
  <conditionalFormatting sqref="B80:E93">
    <cfRule type="expression" dxfId="253" priority="121">
      <formula>$F80="RO-Z"</formula>
    </cfRule>
    <cfRule type="expression" dxfId="252" priority="122">
      <formula>$F80="RO-1"</formula>
    </cfRule>
    <cfRule type="expression" dxfId="251" priority="123">
      <formula>$F80="RO-2"</formula>
    </cfRule>
    <cfRule type="expression" dxfId="250" priority="124">
      <formula>$F80="RO-3"</formula>
    </cfRule>
    <cfRule type="expression" dxfId="249" priority="125">
      <formula>$F80="RO-Z"</formula>
    </cfRule>
    <cfRule type="expression" dxfId="248" priority="126">
      <formula>$F80="RO-1"</formula>
    </cfRule>
    <cfRule type="expression" dxfId="247" priority="127">
      <formula>$F80="RO-2"</formula>
    </cfRule>
    <cfRule type="expression" dxfId="246" priority="128">
      <formula>$F80="RO-3"</formula>
    </cfRule>
    <cfRule type="expression" dxfId="245" priority="129">
      <formula>$F80="RO-Z"</formula>
    </cfRule>
    <cfRule type="expression" dxfId="244" priority="130">
      <formula>$F80="RO-1"</formula>
    </cfRule>
    <cfRule type="expression" dxfId="243" priority="131">
      <formula>$F80="RO-2"</formula>
    </cfRule>
    <cfRule type="expression" dxfId="242" priority="132">
      <formula>$F80="RO-3"</formula>
    </cfRule>
  </conditionalFormatting>
  <conditionalFormatting sqref="B95:E95">
    <cfRule type="expression" dxfId="241" priority="115">
      <formula>$F95="Nic"</formula>
    </cfRule>
    <cfRule type="expression" dxfId="240" priority="116">
      <formula>$F95="RO-V"</formula>
    </cfRule>
    <cfRule type="expression" dxfId="239" priority="117">
      <formula>$F95="RO-Z"</formula>
    </cfRule>
    <cfRule type="expression" dxfId="238" priority="118">
      <formula>$F95="RO-1"</formula>
    </cfRule>
    <cfRule type="expression" dxfId="237" priority="119">
      <formula>$F95="RO-2"</formula>
    </cfRule>
    <cfRule type="expression" dxfId="236" priority="120">
      <formula>$F95="RO-3"</formula>
    </cfRule>
  </conditionalFormatting>
  <conditionalFormatting sqref="B95:E95">
    <cfRule type="expression" dxfId="235" priority="109">
      <formula>$F95="Nic"</formula>
    </cfRule>
    <cfRule type="expression" dxfId="234" priority="110">
      <formula>$F95="RO-V"</formula>
    </cfRule>
    <cfRule type="expression" dxfId="233" priority="111">
      <formula>$F95="RO-Z"</formula>
    </cfRule>
    <cfRule type="expression" dxfId="232" priority="112">
      <formula>$F95="RO-1"</formula>
    </cfRule>
    <cfRule type="expression" dxfId="231" priority="113">
      <formula>$F95="RO-2"</formula>
    </cfRule>
    <cfRule type="expression" dxfId="230" priority="114">
      <formula>$F95="RO-3"</formula>
    </cfRule>
  </conditionalFormatting>
  <conditionalFormatting sqref="B95:E95">
    <cfRule type="expression" dxfId="229" priority="105">
      <formula>$F95="RO-Z"</formula>
    </cfRule>
    <cfRule type="expression" dxfId="228" priority="106">
      <formula>$F95="RO-1"</formula>
    </cfRule>
    <cfRule type="expression" dxfId="227" priority="107">
      <formula>$F95="RO-2"</formula>
    </cfRule>
    <cfRule type="expression" dxfId="226" priority="108">
      <formula>$F95="RO-3"</formula>
    </cfRule>
  </conditionalFormatting>
  <conditionalFormatting sqref="B95:E95">
    <cfRule type="expression" dxfId="225" priority="93">
      <formula>$F95="Nic"</formula>
    </cfRule>
    <cfRule type="expression" dxfId="224" priority="94">
      <formula>$F95="RO-V"</formula>
    </cfRule>
    <cfRule type="expression" dxfId="223" priority="95">
      <formula>$F95="RO-Z"</formula>
    </cfRule>
    <cfRule type="expression" dxfId="222" priority="96">
      <formula>$F95="RO-1"</formula>
    </cfRule>
    <cfRule type="expression" dxfId="221" priority="97">
      <formula>$F95="RO-2"</formula>
    </cfRule>
    <cfRule type="expression" dxfId="220" priority="98">
      <formula>$F95="RO-3"</formula>
    </cfRule>
    <cfRule type="expression" dxfId="219" priority="99">
      <formula>$F95="Nic"</formula>
    </cfRule>
    <cfRule type="expression" dxfId="218" priority="100">
      <formula>$F95="RO-V"</formula>
    </cfRule>
    <cfRule type="expression" dxfId="217" priority="101">
      <formula>$F95="RO-Z"</formula>
    </cfRule>
    <cfRule type="expression" dxfId="216" priority="102">
      <formula>$F95="RO-1"</formula>
    </cfRule>
    <cfRule type="expression" dxfId="215" priority="103">
      <formula>$F95="RO-2"</formula>
    </cfRule>
    <cfRule type="expression" dxfId="214" priority="104">
      <formula>$F95="RO-3"</formula>
    </cfRule>
  </conditionalFormatting>
  <conditionalFormatting sqref="B95:E95">
    <cfRule type="expression" dxfId="213" priority="81">
      <formula>$F95="Nic"</formula>
    </cfRule>
    <cfRule type="expression" dxfId="212" priority="82">
      <formula>$F95="RO-V"</formula>
    </cfRule>
    <cfRule type="expression" dxfId="211" priority="83">
      <formula>$F95="RO-Z"</formula>
    </cfRule>
    <cfRule type="expression" dxfId="210" priority="84">
      <formula>$F95="RO-1"</formula>
    </cfRule>
    <cfRule type="expression" dxfId="209" priority="85">
      <formula>$F95="RO-2"</formula>
    </cfRule>
    <cfRule type="expression" dxfId="208" priority="86">
      <formula>$F95="RO-3"</formula>
    </cfRule>
    <cfRule type="expression" dxfId="207" priority="87">
      <formula>$F95="Nic"</formula>
    </cfRule>
    <cfRule type="expression" dxfId="206" priority="88">
      <formula>$F95="RO-V"</formula>
    </cfRule>
    <cfRule type="expression" dxfId="205" priority="89">
      <formula>$F95="RO-Z"</formula>
    </cfRule>
    <cfRule type="expression" dxfId="204" priority="90">
      <formula>$F95="RO-1"</formula>
    </cfRule>
    <cfRule type="expression" dxfId="203" priority="91">
      <formula>$F95="RO-2"</formula>
    </cfRule>
    <cfRule type="expression" dxfId="202" priority="92">
      <formula>$F95="RO-3"</formula>
    </cfRule>
  </conditionalFormatting>
  <conditionalFormatting sqref="B95:E95">
    <cfRule type="expression" dxfId="201" priority="73">
      <formula>$F95="RO-Z"</formula>
    </cfRule>
    <cfRule type="expression" dxfId="200" priority="74">
      <formula>$F95="RO-1"</formula>
    </cfRule>
    <cfRule type="expression" dxfId="199" priority="75">
      <formula>$F95="RO-2"</formula>
    </cfRule>
    <cfRule type="expression" dxfId="198" priority="76">
      <formula>$F95="RO-3"</formula>
    </cfRule>
    <cfRule type="expression" dxfId="197" priority="77">
      <formula>$F95="RO-Z"</formula>
    </cfRule>
    <cfRule type="expression" dxfId="196" priority="78">
      <formula>$F95="RO-1"</formula>
    </cfRule>
    <cfRule type="expression" dxfId="195" priority="79">
      <formula>$F95="RO-2"</formula>
    </cfRule>
    <cfRule type="expression" dxfId="194" priority="80">
      <formula>$F95="RO-3"</formula>
    </cfRule>
  </conditionalFormatting>
  <conditionalFormatting sqref="B95:E95">
    <cfRule type="expression" dxfId="193" priority="61">
      <formula>$F95="RO-Z"</formula>
    </cfRule>
    <cfRule type="expression" dxfId="192" priority="62">
      <formula>$F95="RO-1"</formula>
    </cfRule>
    <cfRule type="expression" dxfId="191" priority="63">
      <formula>$F95="RO-2"</formula>
    </cfRule>
    <cfRule type="expression" dxfId="190" priority="64">
      <formula>$F95="RO-3"</formula>
    </cfRule>
    <cfRule type="expression" dxfId="189" priority="65">
      <formula>$F95="RO-Z"</formula>
    </cfRule>
    <cfRule type="expression" dxfId="188" priority="66">
      <formula>$F95="RO-1"</formula>
    </cfRule>
    <cfRule type="expression" dxfId="187" priority="67">
      <formula>$F95="RO-2"</formula>
    </cfRule>
    <cfRule type="expression" dxfId="186" priority="68">
      <formula>$F95="RO-3"</formula>
    </cfRule>
    <cfRule type="expression" dxfId="185" priority="69">
      <formula>$F95="RO-Z"</formula>
    </cfRule>
    <cfRule type="expression" dxfId="184" priority="70">
      <formula>$F95="RO-1"</formula>
    </cfRule>
    <cfRule type="expression" dxfId="183" priority="71">
      <formula>$F95="RO-2"</formula>
    </cfRule>
    <cfRule type="expression" dxfId="182" priority="72">
      <formula>$F95="RO-3"</formula>
    </cfRule>
  </conditionalFormatting>
  <conditionalFormatting sqref="E107 B99:E106">
    <cfRule type="expression" dxfId="181" priority="55">
      <formula>$F99="Nic"</formula>
    </cfRule>
    <cfRule type="expression" dxfId="180" priority="56">
      <formula>$F99="RO-V"</formula>
    </cfRule>
    <cfRule type="expression" dxfId="179" priority="57">
      <formula>$F99="RO-Z"</formula>
    </cfRule>
    <cfRule type="expression" dxfId="178" priority="58">
      <formula>$F99="RO-1"</formula>
    </cfRule>
    <cfRule type="expression" dxfId="177" priority="59">
      <formula>$F99="RO-2"</formula>
    </cfRule>
    <cfRule type="expression" dxfId="176" priority="60">
      <formula>$F99="RO-3"</formula>
    </cfRule>
  </conditionalFormatting>
  <conditionalFormatting sqref="B99:E112">
    <cfRule type="expression" dxfId="175" priority="49">
      <formula>$F99="Nic"</formula>
    </cfRule>
    <cfRule type="expression" dxfId="174" priority="50">
      <formula>$F99="RO-V"</formula>
    </cfRule>
    <cfRule type="expression" dxfId="173" priority="51">
      <formula>$F99="RO-Z"</formula>
    </cfRule>
    <cfRule type="expression" dxfId="172" priority="52">
      <formula>$F99="RO-1"</formula>
    </cfRule>
    <cfRule type="expression" dxfId="171" priority="53">
      <formula>$F99="RO-2"</formula>
    </cfRule>
    <cfRule type="expression" dxfId="170" priority="54">
      <formula>$F99="RO-3"</formula>
    </cfRule>
  </conditionalFormatting>
  <conditionalFormatting sqref="E107 B100:E106">
    <cfRule type="expression" dxfId="169" priority="45">
      <formula>$F100="RO-Z"</formula>
    </cfRule>
    <cfRule type="expression" dxfId="168" priority="46">
      <formula>$F100="RO-1"</formula>
    </cfRule>
    <cfRule type="expression" dxfId="167" priority="47">
      <formula>$F100="RO-2"</formula>
    </cfRule>
    <cfRule type="expression" dxfId="166" priority="48">
      <formula>$F100="RO-3"</formula>
    </cfRule>
  </conditionalFormatting>
  <conditionalFormatting sqref="E107 B99:E106">
    <cfRule type="expression" dxfId="165" priority="33">
      <formula>$F99="Nic"</formula>
    </cfRule>
    <cfRule type="expression" dxfId="164" priority="34">
      <formula>$F99="RO-V"</formula>
    </cfRule>
    <cfRule type="expression" dxfId="163" priority="35">
      <formula>$F99="RO-Z"</formula>
    </cfRule>
    <cfRule type="expression" dxfId="162" priority="36">
      <formula>$F99="RO-1"</formula>
    </cfRule>
    <cfRule type="expression" dxfId="161" priority="37">
      <formula>$F99="RO-2"</formula>
    </cfRule>
    <cfRule type="expression" dxfId="160" priority="38">
      <formula>$F99="RO-3"</formula>
    </cfRule>
    <cfRule type="expression" dxfId="159" priority="39">
      <formula>$F99="Nic"</formula>
    </cfRule>
    <cfRule type="expression" dxfId="158" priority="40">
      <formula>$F99="RO-V"</formula>
    </cfRule>
    <cfRule type="expression" dxfId="157" priority="41">
      <formula>$F99="RO-Z"</formula>
    </cfRule>
    <cfRule type="expression" dxfId="156" priority="42">
      <formula>$F99="RO-1"</formula>
    </cfRule>
    <cfRule type="expression" dxfId="155" priority="43">
      <formula>$F99="RO-2"</formula>
    </cfRule>
    <cfRule type="expression" dxfId="154" priority="44">
      <formula>$F99="RO-3"</formula>
    </cfRule>
  </conditionalFormatting>
  <conditionalFormatting sqref="B99:E112">
    <cfRule type="expression" dxfId="153" priority="21">
      <formula>$F99="Nic"</formula>
    </cfRule>
    <cfRule type="expression" dxfId="152" priority="22">
      <formula>$F99="RO-V"</formula>
    </cfRule>
    <cfRule type="expression" dxfId="151" priority="23">
      <formula>$F99="RO-Z"</formula>
    </cfRule>
    <cfRule type="expression" dxfId="150" priority="24">
      <formula>$F99="RO-1"</formula>
    </cfRule>
    <cfRule type="expression" dxfId="149" priority="25">
      <formula>$F99="RO-2"</formula>
    </cfRule>
    <cfRule type="expression" dxfId="148" priority="26">
      <formula>$F99="RO-3"</formula>
    </cfRule>
    <cfRule type="expression" dxfId="147" priority="27">
      <formula>$F99="Nic"</formula>
    </cfRule>
    <cfRule type="expression" dxfId="146" priority="28">
      <formula>$F99="RO-V"</formula>
    </cfRule>
    <cfRule type="expression" dxfId="145" priority="29">
      <formula>$F99="RO-Z"</formula>
    </cfRule>
    <cfRule type="expression" dxfId="144" priority="30">
      <formula>$F99="RO-1"</formula>
    </cfRule>
    <cfRule type="expression" dxfId="143" priority="31">
      <formula>$F99="RO-2"</formula>
    </cfRule>
    <cfRule type="expression" dxfId="142" priority="32">
      <formula>$F99="RO-3"</formula>
    </cfRule>
  </conditionalFormatting>
  <conditionalFormatting sqref="E107 B100:E106">
    <cfRule type="expression" dxfId="141" priority="13">
      <formula>$F100="RO-Z"</formula>
    </cfRule>
    <cfRule type="expression" dxfId="140" priority="14">
      <formula>$F100="RO-1"</formula>
    </cfRule>
    <cfRule type="expression" dxfId="139" priority="15">
      <formula>$F100="RO-2"</formula>
    </cfRule>
    <cfRule type="expression" dxfId="138" priority="16">
      <formula>$F100="RO-3"</formula>
    </cfRule>
    <cfRule type="expression" dxfId="137" priority="17">
      <formula>$F100="RO-Z"</formula>
    </cfRule>
    <cfRule type="expression" dxfId="136" priority="18">
      <formula>$F100="RO-1"</formula>
    </cfRule>
    <cfRule type="expression" dxfId="135" priority="19">
      <formula>$F100="RO-2"</formula>
    </cfRule>
    <cfRule type="expression" dxfId="134" priority="20">
      <formula>$F100="RO-3"</formula>
    </cfRule>
  </conditionalFormatting>
  <conditionalFormatting sqref="B100:E112">
    <cfRule type="expression" dxfId="133" priority="1">
      <formula>$F100="RO-Z"</formula>
    </cfRule>
    <cfRule type="expression" dxfId="132" priority="2">
      <formula>$F100="RO-1"</formula>
    </cfRule>
    <cfRule type="expression" dxfId="131" priority="3">
      <formula>$F100="RO-2"</formula>
    </cfRule>
    <cfRule type="expression" dxfId="130" priority="4">
      <formula>$F100="RO-3"</formula>
    </cfRule>
    <cfRule type="expression" dxfId="129" priority="5">
      <formula>$F100="RO-Z"</formula>
    </cfRule>
    <cfRule type="expression" dxfId="128" priority="6">
      <formula>$F100="RO-1"</formula>
    </cfRule>
    <cfRule type="expression" dxfId="127" priority="7">
      <formula>$F100="RO-2"</formula>
    </cfRule>
    <cfRule type="expression" dxfId="126" priority="8">
      <formula>$F100="RO-3"</formula>
    </cfRule>
    <cfRule type="expression" dxfId="125" priority="9">
      <formula>$F100="RO-Z"</formula>
    </cfRule>
    <cfRule type="expression" dxfId="124" priority="10">
      <formula>$F100="RO-1"</formula>
    </cfRule>
    <cfRule type="expression" dxfId="123" priority="11">
      <formula>$F100="RO-2"</formula>
    </cfRule>
    <cfRule type="expression" dxfId="122" priority="12">
      <formula>$F100="RO-3"</formula>
    </cfRule>
  </conditionalFormatting>
  <dataValidations count="4">
    <dataValidation type="list" allowBlank="1" showInputMessage="1" showErrorMessage="1" sqref="I17:I116">
      <formula1>$C$10:$C$14</formula1>
    </dataValidation>
    <dataValidation type="list" allowBlank="1" showInputMessage="1" showErrorMessage="1" sqref="H17:H116">
      <formula1>"1. START,2. START"</formula1>
    </dataValidation>
    <dataValidation type="list" allowBlank="1" showInputMessage="1" showErrorMessage="1" sqref="F12:G12">
      <formula1>"ANO,NE"</formula1>
    </dataValidation>
    <dataValidation type="list" allowBlank="1" showInputMessage="1" showErrorMessage="1" sqref="F17:F116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32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342</v>
      </c>
      <c r="L8" s="316"/>
      <c r="N8" s="34"/>
      <c r="P8" s="150" t="s">
        <v>343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32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36" t="s">
        <v>22</v>
      </c>
    </row>
    <row r="15" spans="2:21" ht="15" customHeight="1" thickBot="1">
      <c r="B15" s="380">
        <v>1</v>
      </c>
      <c r="C15" s="97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415">
        <v>13</v>
      </c>
      <c r="K15" s="416"/>
      <c r="L15" s="97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79"/>
      <c r="C16" s="406"/>
      <c r="D16" s="407"/>
      <c r="E16" s="407"/>
      <c r="F16" s="407"/>
      <c r="G16" s="408"/>
      <c r="H16" s="413"/>
      <c r="I16" s="414"/>
      <c r="J16" s="411"/>
      <c r="K16" s="412"/>
      <c r="L16" s="406"/>
      <c r="M16" s="407"/>
      <c r="N16" s="407"/>
      <c r="O16" s="407"/>
      <c r="P16" s="407"/>
      <c r="Q16" s="408"/>
      <c r="R16" s="72"/>
    </row>
    <row r="17" spans="2:18" ht="15" customHeight="1" thickBot="1">
      <c r="B17" s="378">
        <v>2</v>
      </c>
      <c r="C17" s="97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409">
        <v>14</v>
      </c>
      <c r="K17" s="410"/>
      <c r="L17" s="97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79"/>
      <c r="C18" s="406"/>
      <c r="D18" s="407"/>
      <c r="E18" s="407"/>
      <c r="F18" s="407"/>
      <c r="G18" s="408"/>
      <c r="H18" s="413"/>
      <c r="I18" s="414"/>
      <c r="J18" s="411"/>
      <c r="K18" s="412"/>
      <c r="L18" s="406"/>
      <c r="M18" s="407"/>
      <c r="N18" s="407"/>
      <c r="O18" s="407"/>
      <c r="P18" s="407"/>
      <c r="Q18" s="408"/>
      <c r="R18" s="72"/>
    </row>
    <row r="19" spans="2:18" ht="15" customHeight="1" thickBot="1">
      <c r="B19" s="378">
        <v>3</v>
      </c>
      <c r="C19" s="97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409">
        <v>15</v>
      </c>
      <c r="K19" s="410"/>
      <c r="L19" s="97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79"/>
      <c r="C20" s="406"/>
      <c r="D20" s="407"/>
      <c r="E20" s="407"/>
      <c r="F20" s="407"/>
      <c r="G20" s="408"/>
      <c r="H20" s="413"/>
      <c r="I20" s="414"/>
      <c r="J20" s="411"/>
      <c r="K20" s="412"/>
      <c r="L20" s="406"/>
      <c r="M20" s="407"/>
      <c r="N20" s="407"/>
      <c r="O20" s="407"/>
      <c r="P20" s="407"/>
      <c r="Q20" s="408"/>
      <c r="R20" s="72"/>
    </row>
    <row r="21" spans="2:18" ht="15" customHeight="1" thickBot="1">
      <c r="B21" s="378">
        <v>4</v>
      </c>
      <c r="C21" s="97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409">
        <v>16</v>
      </c>
      <c r="K21" s="410"/>
      <c r="L21" s="97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79"/>
      <c r="C22" s="406"/>
      <c r="D22" s="407"/>
      <c r="E22" s="407"/>
      <c r="F22" s="407"/>
      <c r="G22" s="408"/>
      <c r="H22" s="413"/>
      <c r="I22" s="414"/>
      <c r="J22" s="411"/>
      <c r="K22" s="412"/>
      <c r="L22" s="406"/>
      <c r="M22" s="407"/>
      <c r="N22" s="407"/>
      <c r="O22" s="407"/>
      <c r="P22" s="407"/>
      <c r="Q22" s="408"/>
      <c r="R22" s="72"/>
    </row>
    <row r="23" spans="2:18" ht="15" customHeight="1" thickBot="1">
      <c r="B23" s="378">
        <v>5</v>
      </c>
      <c r="C23" s="97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409">
        <v>17</v>
      </c>
      <c r="K23" s="410"/>
      <c r="L23" s="97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79"/>
      <c r="C24" s="406"/>
      <c r="D24" s="407"/>
      <c r="E24" s="407"/>
      <c r="F24" s="407"/>
      <c r="G24" s="408"/>
      <c r="H24" s="413"/>
      <c r="I24" s="414"/>
      <c r="J24" s="411"/>
      <c r="K24" s="412"/>
      <c r="L24" s="406"/>
      <c r="M24" s="407"/>
      <c r="N24" s="407"/>
      <c r="O24" s="407"/>
      <c r="P24" s="407"/>
      <c r="Q24" s="408"/>
      <c r="R24" s="72"/>
    </row>
    <row r="25" spans="2:18" ht="15" customHeight="1" thickBot="1">
      <c r="B25" s="378">
        <v>6</v>
      </c>
      <c r="C25" s="97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409">
        <v>18</v>
      </c>
      <c r="K25" s="410"/>
      <c r="L25" s="101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79"/>
      <c r="C26" s="406"/>
      <c r="D26" s="407"/>
      <c r="E26" s="407"/>
      <c r="F26" s="407"/>
      <c r="G26" s="408"/>
      <c r="H26" s="413"/>
      <c r="I26" s="414"/>
      <c r="J26" s="411"/>
      <c r="K26" s="412"/>
      <c r="L26" s="406"/>
      <c r="M26" s="407"/>
      <c r="N26" s="407"/>
      <c r="O26" s="407"/>
      <c r="P26" s="407"/>
      <c r="Q26" s="408"/>
      <c r="R26" s="72"/>
    </row>
    <row r="27" spans="2:18" ht="15" customHeight="1" thickBot="1">
      <c r="B27" s="378">
        <v>7</v>
      </c>
      <c r="C27" s="97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409">
        <v>19</v>
      </c>
      <c r="K27" s="410"/>
      <c r="L27" s="97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79"/>
      <c r="C28" s="406"/>
      <c r="D28" s="407"/>
      <c r="E28" s="407"/>
      <c r="F28" s="407"/>
      <c r="G28" s="408"/>
      <c r="H28" s="413"/>
      <c r="I28" s="414"/>
      <c r="J28" s="411"/>
      <c r="K28" s="412"/>
      <c r="L28" s="406"/>
      <c r="M28" s="407"/>
      <c r="N28" s="407"/>
      <c r="O28" s="407"/>
      <c r="P28" s="407"/>
      <c r="Q28" s="408"/>
      <c r="R28" s="72"/>
    </row>
    <row r="29" spans="2:18" ht="15" customHeight="1" thickBot="1">
      <c r="B29" s="378">
        <v>8</v>
      </c>
      <c r="C29" s="97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409">
        <v>20</v>
      </c>
      <c r="K29" s="410"/>
      <c r="L29" s="97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79"/>
      <c r="C30" s="406"/>
      <c r="D30" s="407"/>
      <c r="E30" s="407"/>
      <c r="F30" s="407"/>
      <c r="G30" s="408"/>
      <c r="H30" s="413"/>
      <c r="I30" s="414"/>
      <c r="J30" s="411"/>
      <c r="K30" s="412"/>
      <c r="L30" s="406"/>
      <c r="M30" s="407"/>
      <c r="N30" s="407"/>
      <c r="O30" s="407"/>
      <c r="P30" s="407"/>
      <c r="Q30" s="408"/>
      <c r="R30" s="72"/>
    </row>
    <row r="31" spans="2:18" ht="15" customHeight="1" thickBot="1">
      <c r="B31" s="378">
        <v>9</v>
      </c>
      <c r="C31" s="97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409">
        <v>21</v>
      </c>
      <c r="K31" s="410"/>
      <c r="L31" s="97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79"/>
      <c r="C32" s="406"/>
      <c r="D32" s="407"/>
      <c r="E32" s="407"/>
      <c r="F32" s="407"/>
      <c r="G32" s="408"/>
      <c r="H32" s="413"/>
      <c r="I32" s="414"/>
      <c r="J32" s="411"/>
      <c r="K32" s="412"/>
      <c r="L32" s="406"/>
      <c r="M32" s="407"/>
      <c r="N32" s="407"/>
      <c r="O32" s="407"/>
      <c r="P32" s="407"/>
      <c r="Q32" s="408"/>
      <c r="R32" s="72"/>
    </row>
    <row r="33" spans="2:18" ht="15" customHeight="1" thickBot="1">
      <c r="B33" s="378">
        <v>10</v>
      </c>
      <c r="C33" s="97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409">
        <v>22</v>
      </c>
      <c r="K33" s="410"/>
      <c r="L33" s="97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79"/>
      <c r="C34" s="406"/>
      <c r="D34" s="407"/>
      <c r="E34" s="407"/>
      <c r="F34" s="407"/>
      <c r="G34" s="408"/>
      <c r="H34" s="413"/>
      <c r="I34" s="414"/>
      <c r="J34" s="411"/>
      <c r="K34" s="412"/>
      <c r="L34" s="406"/>
      <c r="M34" s="407"/>
      <c r="N34" s="407"/>
      <c r="O34" s="407"/>
      <c r="P34" s="407"/>
      <c r="Q34" s="408"/>
      <c r="R34" s="72"/>
    </row>
    <row r="35" spans="2:18" ht="15" customHeight="1" thickBot="1">
      <c r="B35" s="378">
        <v>11</v>
      </c>
      <c r="C35" s="97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409">
        <v>23</v>
      </c>
      <c r="K35" s="410"/>
      <c r="L35" s="97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79"/>
      <c r="C36" s="406"/>
      <c r="D36" s="407"/>
      <c r="E36" s="407"/>
      <c r="F36" s="407"/>
      <c r="G36" s="408"/>
      <c r="H36" s="413"/>
      <c r="I36" s="414"/>
      <c r="J36" s="411"/>
      <c r="K36" s="412"/>
      <c r="L36" s="406"/>
      <c r="M36" s="407"/>
      <c r="N36" s="407"/>
      <c r="O36" s="407"/>
      <c r="P36" s="407"/>
      <c r="Q36" s="408"/>
      <c r="R36" s="72"/>
    </row>
    <row r="37" spans="2:18" ht="15" customHeight="1" thickBot="1">
      <c r="B37" s="378">
        <v>12</v>
      </c>
      <c r="C37" s="97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417">
        <v>24</v>
      </c>
      <c r="K37" s="418"/>
      <c r="L37" s="97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81"/>
      <c r="C38" s="421"/>
      <c r="D38" s="422"/>
      <c r="E38" s="422"/>
      <c r="F38" s="422"/>
      <c r="G38" s="423"/>
      <c r="H38" s="424"/>
      <c r="I38" s="425"/>
      <c r="J38" s="419"/>
      <c r="K38" s="420"/>
      <c r="L38" s="421"/>
      <c r="M38" s="422"/>
      <c r="N38" s="422"/>
      <c r="O38" s="422"/>
      <c r="P38" s="422"/>
      <c r="Q38" s="423"/>
      <c r="R38" s="73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v>92</v>
      </c>
      <c r="L8" s="537"/>
      <c r="N8" s="153" t="str" cm="1">
        <f t="array" aca="1" ref="N8" ca="1">RIGHT(CELL("názevsouboru",$A$1),LEN(CELL("názevsouboru",$A$1))-FIND("]",CELL("názevsouboru",$A$1)))</f>
        <v>92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127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342</v>
      </c>
      <c r="L8" s="316"/>
      <c r="N8" s="34"/>
      <c r="P8" s="150" t="s">
        <v>344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127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126" t="s">
        <v>22</v>
      </c>
    </row>
    <row r="15" spans="2:21" ht="15" customHeight="1" thickBot="1">
      <c r="B15" s="380">
        <v>1</v>
      </c>
      <c r="C15" s="155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415">
        <v>13</v>
      </c>
      <c r="K15" s="416"/>
      <c r="L15" s="97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79"/>
      <c r="C16" s="406"/>
      <c r="D16" s="407"/>
      <c r="E16" s="407"/>
      <c r="F16" s="407"/>
      <c r="G16" s="408"/>
      <c r="H16" s="413"/>
      <c r="I16" s="414"/>
      <c r="J16" s="411"/>
      <c r="K16" s="412"/>
      <c r="L16" s="406"/>
      <c r="M16" s="407"/>
      <c r="N16" s="407"/>
      <c r="O16" s="407"/>
      <c r="P16" s="407"/>
      <c r="Q16" s="408"/>
      <c r="R16" s="72"/>
    </row>
    <row r="17" spans="2:18" ht="15" customHeight="1" thickBot="1">
      <c r="B17" s="378">
        <v>2</v>
      </c>
      <c r="C17" s="97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409">
        <v>14</v>
      </c>
      <c r="K17" s="410"/>
      <c r="L17" s="97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79"/>
      <c r="C18" s="406"/>
      <c r="D18" s="407"/>
      <c r="E18" s="407"/>
      <c r="F18" s="407"/>
      <c r="G18" s="408"/>
      <c r="H18" s="413"/>
      <c r="I18" s="414"/>
      <c r="J18" s="411"/>
      <c r="K18" s="412"/>
      <c r="L18" s="406"/>
      <c r="M18" s="407"/>
      <c r="N18" s="407"/>
      <c r="O18" s="407"/>
      <c r="P18" s="407"/>
      <c r="Q18" s="408"/>
      <c r="R18" s="72"/>
    </row>
    <row r="19" spans="2:18" ht="15" customHeight="1" thickBot="1">
      <c r="B19" s="378">
        <v>3</v>
      </c>
      <c r="C19" s="97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409">
        <v>15</v>
      </c>
      <c r="K19" s="410"/>
      <c r="L19" s="97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79"/>
      <c r="C20" s="406"/>
      <c r="D20" s="407"/>
      <c r="E20" s="407"/>
      <c r="F20" s="407"/>
      <c r="G20" s="408"/>
      <c r="H20" s="413"/>
      <c r="I20" s="414"/>
      <c r="J20" s="411"/>
      <c r="K20" s="412"/>
      <c r="L20" s="406"/>
      <c r="M20" s="407"/>
      <c r="N20" s="407"/>
      <c r="O20" s="407"/>
      <c r="P20" s="407"/>
      <c r="Q20" s="408"/>
      <c r="R20" s="72"/>
    </row>
    <row r="21" spans="2:18" ht="15" customHeight="1" thickBot="1">
      <c r="B21" s="378">
        <v>4</v>
      </c>
      <c r="C21" s="97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409">
        <v>16</v>
      </c>
      <c r="K21" s="410"/>
      <c r="L21" s="97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79"/>
      <c r="C22" s="406"/>
      <c r="D22" s="407"/>
      <c r="E22" s="407"/>
      <c r="F22" s="407"/>
      <c r="G22" s="408"/>
      <c r="H22" s="413"/>
      <c r="I22" s="414"/>
      <c r="J22" s="411"/>
      <c r="K22" s="412"/>
      <c r="L22" s="406"/>
      <c r="M22" s="407"/>
      <c r="N22" s="407"/>
      <c r="O22" s="407"/>
      <c r="P22" s="407"/>
      <c r="Q22" s="408"/>
      <c r="R22" s="72"/>
    </row>
    <row r="23" spans="2:18" ht="15" customHeight="1" thickBot="1">
      <c r="B23" s="378">
        <v>5</v>
      </c>
      <c r="C23" s="97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409">
        <v>17</v>
      </c>
      <c r="K23" s="410"/>
      <c r="L23" s="97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79"/>
      <c r="C24" s="406"/>
      <c r="D24" s="407"/>
      <c r="E24" s="407"/>
      <c r="F24" s="407"/>
      <c r="G24" s="408"/>
      <c r="H24" s="413"/>
      <c r="I24" s="414"/>
      <c r="J24" s="411"/>
      <c r="K24" s="412"/>
      <c r="L24" s="406"/>
      <c r="M24" s="407"/>
      <c r="N24" s="407"/>
      <c r="O24" s="407"/>
      <c r="P24" s="407"/>
      <c r="Q24" s="408"/>
      <c r="R24" s="72"/>
    </row>
    <row r="25" spans="2:18" ht="15" customHeight="1" thickBot="1">
      <c r="B25" s="378">
        <v>6</v>
      </c>
      <c r="C25" s="97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409">
        <v>18</v>
      </c>
      <c r="K25" s="410"/>
      <c r="L25" s="101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79"/>
      <c r="C26" s="406"/>
      <c r="D26" s="407"/>
      <c r="E26" s="407"/>
      <c r="F26" s="407"/>
      <c r="G26" s="408"/>
      <c r="H26" s="413"/>
      <c r="I26" s="414"/>
      <c r="J26" s="411"/>
      <c r="K26" s="412"/>
      <c r="L26" s="406"/>
      <c r="M26" s="407"/>
      <c r="N26" s="407"/>
      <c r="O26" s="407"/>
      <c r="P26" s="407"/>
      <c r="Q26" s="408"/>
      <c r="R26" s="72"/>
    </row>
    <row r="27" spans="2:18" ht="15" customHeight="1" thickBot="1">
      <c r="B27" s="378">
        <v>7</v>
      </c>
      <c r="C27" s="97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409">
        <v>19</v>
      </c>
      <c r="K27" s="410"/>
      <c r="L27" s="97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79"/>
      <c r="C28" s="406"/>
      <c r="D28" s="407"/>
      <c r="E28" s="407"/>
      <c r="F28" s="407"/>
      <c r="G28" s="408"/>
      <c r="H28" s="413"/>
      <c r="I28" s="414"/>
      <c r="J28" s="411"/>
      <c r="K28" s="412"/>
      <c r="L28" s="406"/>
      <c r="M28" s="407"/>
      <c r="N28" s="407"/>
      <c r="O28" s="407"/>
      <c r="P28" s="407"/>
      <c r="Q28" s="408"/>
      <c r="R28" s="72"/>
    </row>
    <row r="29" spans="2:18" ht="15" customHeight="1" thickBot="1">
      <c r="B29" s="378">
        <v>8</v>
      </c>
      <c r="C29" s="97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409">
        <v>20</v>
      </c>
      <c r="K29" s="410"/>
      <c r="L29" s="97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79"/>
      <c r="C30" s="406"/>
      <c r="D30" s="407"/>
      <c r="E30" s="407"/>
      <c r="F30" s="407"/>
      <c r="G30" s="408"/>
      <c r="H30" s="413"/>
      <c r="I30" s="414"/>
      <c r="J30" s="411"/>
      <c r="K30" s="412"/>
      <c r="L30" s="406"/>
      <c r="M30" s="407"/>
      <c r="N30" s="407"/>
      <c r="O30" s="407"/>
      <c r="P30" s="407"/>
      <c r="Q30" s="408"/>
      <c r="R30" s="72"/>
    </row>
    <row r="31" spans="2:18" ht="15" customHeight="1" thickBot="1">
      <c r="B31" s="378">
        <v>9</v>
      </c>
      <c r="C31" s="97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409">
        <v>21</v>
      </c>
      <c r="K31" s="410"/>
      <c r="L31" s="97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79"/>
      <c r="C32" s="406"/>
      <c r="D32" s="407"/>
      <c r="E32" s="407"/>
      <c r="F32" s="407"/>
      <c r="G32" s="408"/>
      <c r="H32" s="413"/>
      <c r="I32" s="414"/>
      <c r="J32" s="411"/>
      <c r="K32" s="412"/>
      <c r="L32" s="406"/>
      <c r="M32" s="407"/>
      <c r="N32" s="407"/>
      <c r="O32" s="407"/>
      <c r="P32" s="407"/>
      <c r="Q32" s="408"/>
      <c r="R32" s="72"/>
    </row>
    <row r="33" spans="2:18" ht="15" customHeight="1" thickBot="1">
      <c r="B33" s="378">
        <v>10</v>
      </c>
      <c r="C33" s="97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409">
        <v>22</v>
      </c>
      <c r="K33" s="410"/>
      <c r="L33" s="97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79"/>
      <c r="C34" s="406"/>
      <c r="D34" s="407"/>
      <c r="E34" s="407"/>
      <c r="F34" s="407"/>
      <c r="G34" s="408"/>
      <c r="H34" s="413"/>
      <c r="I34" s="414"/>
      <c r="J34" s="411"/>
      <c r="K34" s="412"/>
      <c r="L34" s="406"/>
      <c r="M34" s="407"/>
      <c r="N34" s="407"/>
      <c r="O34" s="407"/>
      <c r="P34" s="407"/>
      <c r="Q34" s="408"/>
      <c r="R34" s="72"/>
    </row>
    <row r="35" spans="2:18" ht="15" customHeight="1" thickBot="1">
      <c r="B35" s="378">
        <v>11</v>
      </c>
      <c r="C35" s="97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409">
        <v>23</v>
      </c>
      <c r="K35" s="410"/>
      <c r="L35" s="97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79"/>
      <c r="C36" s="406"/>
      <c r="D36" s="407"/>
      <c r="E36" s="407"/>
      <c r="F36" s="407"/>
      <c r="G36" s="408"/>
      <c r="H36" s="413"/>
      <c r="I36" s="414"/>
      <c r="J36" s="411"/>
      <c r="K36" s="412"/>
      <c r="L36" s="406"/>
      <c r="M36" s="407"/>
      <c r="N36" s="407"/>
      <c r="O36" s="407"/>
      <c r="P36" s="407"/>
      <c r="Q36" s="408"/>
      <c r="R36" s="72"/>
    </row>
    <row r="37" spans="2:18" ht="15" customHeight="1" thickBot="1">
      <c r="B37" s="378">
        <v>12</v>
      </c>
      <c r="C37" s="97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417">
        <v>24</v>
      </c>
      <c r="K37" s="418"/>
      <c r="L37" s="97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81"/>
      <c r="C38" s="421"/>
      <c r="D38" s="422"/>
      <c r="E38" s="422"/>
      <c r="F38" s="422"/>
      <c r="G38" s="423"/>
      <c r="H38" s="424"/>
      <c r="I38" s="425"/>
      <c r="J38" s="419"/>
      <c r="K38" s="420"/>
      <c r="L38" s="421"/>
      <c r="M38" s="422"/>
      <c r="N38" s="422"/>
      <c r="O38" s="422"/>
      <c r="P38" s="422"/>
      <c r="Q38" s="423"/>
      <c r="R38" s="73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P8" activeCellId="1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100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dimension ref="B1:C370"/>
  <sheetViews>
    <sheetView topLeftCell="A45" zoomScale="80" zoomScaleNormal="80" workbookViewId="0">
      <selection activeCell="K8" sqref="K8:L8 P8"/>
    </sheetView>
  </sheetViews>
  <sheetFormatPr defaultColWidth="11" defaultRowHeight="15"/>
  <cols>
    <col min="1" max="1" width="1.42578125" style="54" customWidth="1"/>
    <col min="2" max="2" width="5.5703125" style="56" customWidth="1"/>
    <col min="3" max="3" width="67.85546875" style="55" customWidth="1"/>
    <col min="4" max="16384" width="11" style="54"/>
  </cols>
  <sheetData>
    <row r="1" spans="2:3">
      <c r="B1" s="60" t="s">
        <v>142</v>
      </c>
      <c r="C1" s="61" t="s">
        <v>143</v>
      </c>
    </row>
    <row r="2" spans="2:3" s="57" customFormat="1" ht="39.950000000000003" customHeight="1">
      <c r="B2" s="62" t="s">
        <v>144</v>
      </c>
      <c r="C2" s="63" t="s">
        <v>145</v>
      </c>
    </row>
    <row r="3" spans="2:3" s="57" customFormat="1" ht="39.950000000000003" customHeight="1">
      <c r="B3" s="62" t="s">
        <v>146</v>
      </c>
      <c r="C3" s="63" t="s">
        <v>147</v>
      </c>
    </row>
    <row r="4" spans="2:3" s="57" customFormat="1" ht="39.950000000000003" customHeight="1">
      <c r="B4" s="62" t="s">
        <v>148</v>
      </c>
      <c r="C4" s="64" t="s">
        <v>149</v>
      </c>
    </row>
    <row r="5" spans="2:3" s="57" customFormat="1" ht="39.950000000000003" customHeight="1">
      <c r="B5" s="62" t="s">
        <v>150</v>
      </c>
      <c r="C5" s="64" t="s">
        <v>151</v>
      </c>
    </row>
    <row r="6" spans="2:3" s="57" customFormat="1" ht="39.950000000000003" customHeight="1">
      <c r="B6" s="62" t="s">
        <v>152</v>
      </c>
      <c r="C6" s="64" t="s">
        <v>153</v>
      </c>
    </row>
    <row r="7" spans="2:3" s="57" customFormat="1" ht="39.950000000000003" customHeight="1">
      <c r="B7" s="62" t="s">
        <v>154</v>
      </c>
      <c r="C7" s="64" t="s">
        <v>155</v>
      </c>
    </row>
    <row r="8" spans="2:3" s="57" customFormat="1" ht="39.950000000000003" customHeight="1">
      <c r="B8" s="65">
        <v>1</v>
      </c>
      <c r="C8" s="63" t="s">
        <v>113</v>
      </c>
    </row>
    <row r="9" spans="2:3" s="57" customFormat="1" ht="39.950000000000003" customHeight="1">
      <c r="B9" s="65">
        <v>2</v>
      </c>
      <c r="C9" s="63" t="s">
        <v>137</v>
      </c>
    </row>
    <row r="10" spans="2:3" s="57" customFormat="1" ht="39.950000000000003" customHeight="1">
      <c r="B10" s="65">
        <v>3</v>
      </c>
      <c r="C10" s="63" t="s">
        <v>122</v>
      </c>
    </row>
    <row r="11" spans="2:3" s="57" customFormat="1" ht="39.950000000000003" customHeight="1">
      <c r="B11" s="65">
        <v>4</v>
      </c>
      <c r="C11" s="63" t="s">
        <v>112</v>
      </c>
    </row>
    <row r="12" spans="2:3" s="57" customFormat="1" ht="39.950000000000003" customHeight="1">
      <c r="B12" s="65">
        <v>5</v>
      </c>
      <c r="C12" s="63" t="s">
        <v>116</v>
      </c>
    </row>
    <row r="13" spans="2:3" s="57" customFormat="1" ht="39.950000000000003" customHeight="1">
      <c r="B13" s="65">
        <v>6</v>
      </c>
      <c r="C13" s="63" t="s">
        <v>115</v>
      </c>
    </row>
    <row r="14" spans="2:3" s="57" customFormat="1" ht="39.950000000000003" customHeight="1">
      <c r="B14" s="65">
        <v>7</v>
      </c>
      <c r="C14" s="63" t="s">
        <v>125</v>
      </c>
    </row>
    <row r="15" spans="2:3" s="57" customFormat="1" ht="39.950000000000003" customHeight="1">
      <c r="B15" s="65">
        <v>8</v>
      </c>
      <c r="C15" s="63" t="s">
        <v>156</v>
      </c>
    </row>
    <row r="16" spans="2:3" s="57" customFormat="1" ht="39.950000000000003" customHeight="1">
      <c r="B16" s="65">
        <v>9</v>
      </c>
      <c r="C16" s="63" t="s">
        <v>126</v>
      </c>
    </row>
    <row r="17" spans="2:3" s="57" customFormat="1" ht="39.950000000000003" customHeight="1">
      <c r="B17" s="65">
        <v>10</v>
      </c>
      <c r="C17" s="63" t="s">
        <v>157</v>
      </c>
    </row>
    <row r="18" spans="2:3" s="57" customFormat="1" ht="39.950000000000003" customHeight="1">
      <c r="B18" s="65">
        <v>11</v>
      </c>
      <c r="C18" s="63" t="s">
        <v>105</v>
      </c>
    </row>
    <row r="19" spans="2:3" s="57" customFormat="1" ht="39.950000000000003" customHeight="1">
      <c r="B19" s="65">
        <v>12</v>
      </c>
      <c r="C19" s="63" t="s">
        <v>120</v>
      </c>
    </row>
    <row r="20" spans="2:3" s="57" customFormat="1" ht="39.950000000000003" customHeight="1">
      <c r="B20" s="65">
        <v>13</v>
      </c>
      <c r="C20" s="63" t="s">
        <v>117</v>
      </c>
    </row>
    <row r="21" spans="2:3" s="57" customFormat="1" ht="39.950000000000003" customHeight="1">
      <c r="B21" s="65" t="s">
        <v>325</v>
      </c>
      <c r="C21" s="63" t="s">
        <v>158</v>
      </c>
    </row>
    <row r="22" spans="2:3" s="57" customFormat="1" ht="39.950000000000003" customHeight="1">
      <c r="B22" s="65" t="s">
        <v>326</v>
      </c>
      <c r="C22" s="63" t="s">
        <v>159</v>
      </c>
    </row>
    <row r="23" spans="2:3" s="57" customFormat="1" ht="39.950000000000003" customHeight="1">
      <c r="B23" s="65" t="s">
        <v>327</v>
      </c>
      <c r="C23" s="63" t="s">
        <v>114</v>
      </c>
    </row>
    <row r="24" spans="2:3" s="57" customFormat="1" ht="39.950000000000003" customHeight="1">
      <c r="B24" s="65" t="s">
        <v>328</v>
      </c>
      <c r="C24" s="63" t="s">
        <v>160</v>
      </c>
    </row>
    <row r="25" spans="2:3" s="57" customFormat="1" ht="39.950000000000003" customHeight="1">
      <c r="B25" s="65">
        <v>15</v>
      </c>
      <c r="C25" s="63" t="s">
        <v>161</v>
      </c>
    </row>
    <row r="26" spans="2:3" s="57" customFormat="1" ht="39.950000000000003" customHeight="1">
      <c r="B26" s="65">
        <v>16</v>
      </c>
      <c r="C26" s="63" t="s">
        <v>127</v>
      </c>
    </row>
    <row r="27" spans="2:3" s="57" customFormat="1" ht="39.950000000000003" customHeight="1">
      <c r="B27" s="65">
        <v>17</v>
      </c>
      <c r="C27" s="63" t="s">
        <v>162</v>
      </c>
    </row>
    <row r="28" spans="2:3" s="57" customFormat="1" ht="39.950000000000003" customHeight="1">
      <c r="B28" s="65">
        <v>18</v>
      </c>
      <c r="C28" s="63" t="s">
        <v>163</v>
      </c>
    </row>
    <row r="29" spans="2:3" s="57" customFormat="1" ht="39.950000000000003" customHeight="1">
      <c r="B29" s="65">
        <v>19</v>
      </c>
      <c r="C29" s="63" t="s">
        <v>164</v>
      </c>
    </row>
    <row r="30" spans="2:3" s="57" customFormat="1" ht="39.950000000000003" customHeight="1">
      <c r="B30" s="65">
        <v>20</v>
      </c>
      <c r="C30" s="63" t="s">
        <v>124</v>
      </c>
    </row>
    <row r="31" spans="2:3" s="57" customFormat="1" ht="39.950000000000003" customHeight="1">
      <c r="B31" s="65">
        <v>21</v>
      </c>
      <c r="C31" s="63" t="s">
        <v>165</v>
      </c>
    </row>
    <row r="32" spans="2:3" s="57" customFormat="1" ht="39.950000000000003" customHeight="1">
      <c r="B32" s="65">
        <v>22</v>
      </c>
      <c r="C32" s="63" t="s">
        <v>166</v>
      </c>
    </row>
    <row r="33" spans="2:3" s="57" customFormat="1" ht="39.950000000000003" customHeight="1">
      <c r="B33" s="65">
        <v>23</v>
      </c>
      <c r="C33" s="63" t="s">
        <v>110</v>
      </c>
    </row>
    <row r="34" spans="2:3" s="57" customFormat="1" ht="39.950000000000003" customHeight="1">
      <c r="B34" s="65">
        <v>24</v>
      </c>
      <c r="C34" s="63" t="s">
        <v>128</v>
      </c>
    </row>
    <row r="35" spans="2:3" s="57" customFormat="1" ht="39.950000000000003" customHeight="1">
      <c r="B35" s="65">
        <v>25</v>
      </c>
      <c r="C35" s="63" t="s">
        <v>167</v>
      </c>
    </row>
    <row r="36" spans="2:3" s="57" customFormat="1" ht="39.950000000000003" customHeight="1">
      <c r="B36" s="65" t="s">
        <v>168</v>
      </c>
      <c r="C36" s="63" t="s">
        <v>169</v>
      </c>
    </row>
    <row r="37" spans="2:3" s="57" customFormat="1" ht="39.950000000000003" customHeight="1">
      <c r="B37" s="65" t="s">
        <v>170</v>
      </c>
      <c r="C37" s="63" t="s">
        <v>171</v>
      </c>
    </row>
    <row r="38" spans="2:3" s="57" customFormat="1" ht="39.950000000000003" customHeight="1">
      <c r="B38" s="65" t="s">
        <v>172</v>
      </c>
      <c r="C38" s="63" t="s">
        <v>173</v>
      </c>
    </row>
    <row r="39" spans="2:3" s="57" customFormat="1" ht="39.950000000000003" customHeight="1">
      <c r="B39" s="65" t="s">
        <v>174</v>
      </c>
      <c r="C39" s="63" t="s">
        <v>175</v>
      </c>
    </row>
    <row r="40" spans="2:3" s="57" customFormat="1" ht="39.950000000000003" customHeight="1">
      <c r="B40" s="65" t="s">
        <v>176</v>
      </c>
      <c r="C40" s="63" t="s">
        <v>169</v>
      </c>
    </row>
    <row r="41" spans="2:3" s="57" customFormat="1" ht="39.950000000000003" customHeight="1">
      <c r="B41" s="65" t="s">
        <v>177</v>
      </c>
      <c r="C41" s="63" t="s">
        <v>171</v>
      </c>
    </row>
    <row r="42" spans="2:3" s="57" customFormat="1" ht="39.950000000000003" customHeight="1">
      <c r="B42" s="65" t="s">
        <v>178</v>
      </c>
      <c r="C42" s="63" t="s">
        <v>173</v>
      </c>
    </row>
    <row r="43" spans="2:3" s="57" customFormat="1" ht="39.950000000000003" customHeight="1">
      <c r="B43" s="65" t="s">
        <v>179</v>
      </c>
      <c r="C43" s="63" t="s">
        <v>175</v>
      </c>
    </row>
    <row r="44" spans="2:3" s="57" customFormat="1" ht="39.950000000000003" customHeight="1">
      <c r="B44" s="65">
        <v>26</v>
      </c>
      <c r="C44" s="63" t="s">
        <v>85</v>
      </c>
    </row>
    <row r="45" spans="2:3" s="57" customFormat="1" ht="39.950000000000003" customHeight="1">
      <c r="B45" s="65">
        <v>27</v>
      </c>
      <c r="C45" s="63" t="s">
        <v>180</v>
      </c>
    </row>
    <row r="46" spans="2:3" s="57" customFormat="1" ht="39.950000000000003" customHeight="1">
      <c r="B46" s="65">
        <v>28</v>
      </c>
      <c r="C46" s="63" t="s">
        <v>181</v>
      </c>
    </row>
    <row r="47" spans="2:3" s="57" customFormat="1" ht="39.950000000000003" customHeight="1">
      <c r="B47" s="65">
        <v>29</v>
      </c>
      <c r="C47" s="63" t="s">
        <v>182</v>
      </c>
    </row>
    <row r="48" spans="2:3" s="57" customFormat="1" ht="39.950000000000003" customHeight="1">
      <c r="B48" s="65">
        <v>30</v>
      </c>
      <c r="C48" s="63" t="s">
        <v>332</v>
      </c>
    </row>
    <row r="49" spans="2:3" s="57" customFormat="1" ht="39.950000000000003" customHeight="1">
      <c r="B49" s="65">
        <v>31</v>
      </c>
      <c r="C49" s="63" t="s">
        <v>333</v>
      </c>
    </row>
    <row r="50" spans="2:3" s="57" customFormat="1" ht="39.950000000000003" customHeight="1">
      <c r="B50" s="65" t="s">
        <v>348</v>
      </c>
      <c r="C50" s="63" t="s">
        <v>183</v>
      </c>
    </row>
    <row r="51" spans="2:3" s="57" customFormat="1" ht="39.950000000000003" customHeight="1">
      <c r="B51" s="65" t="s">
        <v>346</v>
      </c>
      <c r="C51" s="63" t="s">
        <v>184</v>
      </c>
    </row>
    <row r="52" spans="2:3" s="57" customFormat="1" ht="39.950000000000003" customHeight="1">
      <c r="B52" s="65" t="s">
        <v>349</v>
      </c>
      <c r="C52" s="63" t="s">
        <v>185</v>
      </c>
    </row>
    <row r="53" spans="2:3" s="57" customFormat="1" ht="39.950000000000003" customHeight="1">
      <c r="B53" s="65" t="s">
        <v>347</v>
      </c>
      <c r="C53" s="63" t="s">
        <v>186</v>
      </c>
    </row>
    <row r="54" spans="2:3" s="57" customFormat="1" ht="39.950000000000003" customHeight="1">
      <c r="B54" s="65"/>
      <c r="C54" s="63"/>
    </row>
    <row r="55" spans="2:3" s="57" customFormat="1" ht="39.950000000000003" customHeight="1">
      <c r="B55" s="65">
        <v>101</v>
      </c>
      <c r="C55" s="63" t="s">
        <v>187</v>
      </c>
    </row>
    <row r="56" spans="2:3" s="57" customFormat="1" ht="39.950000000000003" customHeight="1">
      <c r="B56" s="65">
        <v>102</v>
      </c>
      <c r="C56" s="63" t="s">
        <v>111</v>
      </c>
    </row>
    <row r="57" spans="2:3" s="57" customFormat="1" ht="39.950000000000003" customHeight="1">
      <c r="B57" s="65">
        <v>103</v>
      </c>
      <c r="C57" s="63" t="s">
        <v>119</v>
      </c>
    </row>
    <row r="58" spans="2:3" s="57" customFormat="1" ht="39.950000000000003" customHeight="1">
      <c r="B58" s="65">
        <v>104</v>
      </c>
      <c r="C58" s="63" t="s">
        <v>109</v>
      </c>
    </row>
    <row r="59" spans="2:3" s="57" customFormat="1" ht="39.950000000000003" customHeight="1">
      <c r="B59" s="65">
        <v>105</v>
      </c>
      <c r="C59" s="63" t="s">
        <v>188</v>
      </c>
    </row>
    <row r="60" spans="2:3" s="57" customFormat="1" ht="39.950000000000003" customHeight="1">
      <c r="B60" s="65">
        <v>106</v>
      </c>
      <c r="C60" s="63" t="s">
        <v>189</v>
      </c>
    </row>
    <row r="61" spans="2:3" s="57" customFormat="1" ht="39.950000000000003" customHeight="1">
      <c r="B61" s="65">
        <v>107</v>
      </c>
      <c r="C61" s="63" t="s">
        <v>190</v>
      </c>
    </row>
    <row r="62" spans="2:3" s="57" customFormat="1" ht="39.950000000000003" customHeight="1">
      <c r="B62" s="65">
        <v>108</v>
      </c>
      <c r="C62" s="66" t="s">
        <v>191</v>
      </c>
    </row>
    <row r="63" spans="2:3" s="57" customFormat="1" ht="39.950000000000003" customHeight="1">
      <c r="B63" s="65" t="s">
        <v>192</v>
      </c>
      <c r="C63" s="66" t="s">
        <v>193</v>
      </c>
    </row>
    <row r="64" spans="2:3" s="57" customFormat="1" ht="39.950000000000003" customHeight="1">
      <c r="B64" s="65" t="s">
        <v>194</v>
      </c>
      <c r="C64" s="66" t="s">
        <v>195</v>
      </c>
    </row>
    <row r="65" spans="2:3" s="57" customFormat="1" ht="39.950000000000003" customHeight="1">
      <c r="B65" s="65" t="s">
        <v>196</v>
      </c>
      <c r="C65" s="66" t="s">
        <v>197</v>
      </c>
    </row>
    <row r="66" spans="2:3" s="57" customFormat="1" ht="39.950000000000003" customHeight="1">
      <c r="B66" s="65" t="s">
        <v>198</v>
      </c>
      <c r="C66" s="66" t="s">
        <v>199</v>
      </c>
    </row>
    <row r="67" spans="2:3" s="57" customFormat="1" ht="39.950000000000003" customHeight="1">
      <c r="B67" s="65">
        <v>109</v>
      </c>
      <c r="C67" s="63" t="s">
        <v>133</v>
      </c>
    </row>
    <row r="68" spans="2:3" s="57" customFormat="1" ht="39.950000000000003" customHeight="1">
      <c r="B68" s="65">
        <v>110</v>
      </c>
      <c r="C68" s="63" t="s">
        <v>200</v>
      </c>
    </row>
    <row r="69" spans="2:3" s="57" customFormat="1" ht="39.950000000000003" customHeight="1">
      <c r="B69" s="65">
        <v>111</v>
      </c>
      <c r="C69" s="63" t="s">
        <v>118</v>
      </c>
    </row>
    <row r="70" spans="2:3" s="57" customFormat="1" ht="39.950000000000003" customHeight="1">
      <c r="B70" s="65">
        <v>112</v>
      </c>
      <c r="C70" s="63" t="s">
        <v>123</v>
      </c>
    </row>
    <row r="71" spans="2:3" s="57" customFormat="1" ht="39.950000000000003" customHeight="1">
      <c r="B71" s="65">
        <v>113</v>
      </c>
      <c r="C71" s="63" t="s">
        <v>92</v>
      </c>
    </row>
    <row r="72" spans="2:3" s="57" customFormat="1" ht="39.950000000000003" customHeight="1">
      <c r="B72" s="65">
        <v>114</v>
      </c>
      <c r="C72" s="63" t="s">
        <v>201</v>
      </c>
    </row>
    <row r="73" spans="2:3" s="57" customFormat="1" ht="39.950000000000003" customHeight="1">
      <c r="B73" s="65" t="s">
        <v>202</v>
      </c>
      <c r="C73" s="63" t="s">
        <v>203</v>
      </c>
    </row>
    <row r="74" spans="2:3" s="57" customFormat="1" ht="39.950000000000003" customHeight="1">
      <c r="B74" s="65" t="s">
        <v>204</v>
      </c>
      <c r="C74" s="63" t="s">
        <v>205</v>
      </c>
    </row>
    <row r="75" spans="2:3" s="57" customFormat="1" ht="39.950000000000003" customHeight="1">
      <c r="B75" s="65" t="s">
        <v>206</v>
      </c>
      <c r="C75" s="63" t="s">
        <v>207</v>
      </c>
    </row>
    <row r="76" spans="2:3" s="57" customFormat="1" ht="39.950000000000003" customHeight="1">
      <c r="B76" s="65" t="s">
        <v>208</v>
      </c>
      <c r="C76" s="63" t="s">
        <v>209</v>
      </c>
    </row>
    <row r="77" spans="2:3" s="57" customFormat="1" ht="39.950000000000003" customHeight="1">
      <c r="B77" s="65">
        <v>115</v>
      </c>
      <c r="C77" s="63" t="s">
        <v>210</v>
      </c>
    </row>
    <row r="78" spans="2:3" s="57" customFormat="1" ht="39.950000000000003" customHeight="1">
      <c r="B78" s="65" t="s">
        <v>211</v>
      </c>
      <c r="C78" s="63" t="s">
        <v>212</v>
      </c>
    </row>
    <row r="79" spans="2:3" s="57" customFormat="1" ht="39.950000000000003" customHeight="1">
      <c r="B79" s="65" t="s">
        <v>213</v>
      </c>
      <c r="C79" s="63" t="s">
        <v>214</v>
      </c>
    </row>
    <row r="80" spans="2:3" s="57" customFormat="1" ht="39.950000000000003" customHeight="1">
      <c r="B80" s="65" t="s">
        <v>215</v>
      </c>
      <c r="C80" s="63" t="s">
        <v>216</v>
      </c>
    </row>
    <row r="81" spans="2:3" s="57" customFormat="1" ht="39.950000000000003" customHeight="1">
      <c r="B81" s="65" t="s">
        <v>217</v>
      </c>
      <c r="C81" s="63" t="s">
        <v>218</v>
      </c>
    </row>
    <row r="82" spans="2:3" s="57" customFormat="1" ht="39.950000000000003" customHeight="1">
      <c r="B82" s="65">
        <v>116</v>
      </c>
      <c r="C82" s="63" t="s">
        <v>121</v>
      </c>
    </row>
    <row r="83" spans="2:3" s="57" customFormat="1" ht="39.950000000000003" customHeight="1">
      <c r="B83" s="65">
        <v>117</v>
      </c>
      <c r="C83" s="63" t="s">
        <v>219</v>
      </c>
    </row>
    <row r="84" spans="2:3" s="57" customFormat="1" ht="39.950000000000003" customHeight="1">
      <c r="B84" s="65">
        <v>118</v>
      </c>
      <c r="C84" s="63" t="s">
        <v>94</v>
      </c>
    </row>
    <row r="85" spans="2:3" s="57" customFormat="1" ht="39.950000000000003" customHeight="1">
      <c r="B85" s="65">
        <v>119</v>
      </c>
      <c r="C85" s="63" t="s">
        <v>220</v>
      </c>
    </row>
    <row r="86" spans="2:3" s="57" customFormat="1" ht="39.950000000000003" customHeight="1">
      <c r="B86" s="65">
        <v>120</v>
      </c>
      <c r="C86" s="63" t="s">
        <v>86</v>
      </c>
    </row>
    <row r="87" spans="2:3" s="57" customFormat="1" ht="39.950000000000003" customHeight="1">
      <c r="B87" s="65">
        <v>121</v>
      </c>
      <c r="C87" s="63" t="s">
        <v>221</v>
      </c>
    </row>
    <row r="88" spans="2:3" s="57" customFormat="1" ht="39.950000000000003" customHeight="1">
      <c r="B88" s="65">
        <v>122</v>
      </c>
      <c r="C88" s="63" t="s">
        <v>222</v>
      </c>
    </row>
    <row r="89" spans="2:3" s="57" customFormat="1" ht="39.950000000000003" customHeight="1">
      <c r="B89" s="65">
        <v>123</v>
      </c>
      <c r="C89" s="63" t="s">
        <v>223</v>
      </c>
    </row>
    <row r="90" spans="2:3" s="57" customFormat="1" ht="39.950000000000003" customHeight="1">
      <c r="B90" s="65">
        <v>124</v>
      </c>
      <c r="C90" s="63" t="s">
        <v>224</v>
      </c>
    </row>
    <row r="91" spans="2:3" s="57" customFormat="1" ht="39.950000000000003" customHeight="1">
      <c r="B91" s="65">
        <v>125</v>
      </c>
      <c r="C91" s="63" t="s">
        <v>225</v>
      </c>
    </row>
    <row r="92" spans="2:3" s="57" customFormat="1" ht="39.950000000000003" customHeight="1">
      <c r="B92" s="65"/>
      <c r="C92" s="63"/>
    </row>
    <row r="93" spans="2:3" s="57" customFormat="1" ht="39.950000000000003" customHeight="1">
      <c r="B93" s="65"/>
      <c r="C93" s="63"/>
    </row>
    <row r="94" spans="2:3" s="57" customFormat="1" ht="39.950000000000003" customHeight="1">
      <c r="B94" s="65"/>
      <c r="C94" s="63"/>
    </row>
    <row r="95" spans="2:3" s="57" customFormat="1" ht="39.950000000000003" customHeight="1">
      <c r="B95" s="65">
        <v>201</v>
      </c>
      <c r="C95" s="63" t="s">
        <v>98</v>
      </c>
    </row>
    <row r="96" spans="2:3" s="57" customFormat="1" ht="39.950000000000003" customHeight="1">
      <c r="B96" s="65">
        <v>202</v>
      </c>
      <c r="C96" s="63" t="s">
        <v>99</v>
      </c>
    </row>
    <row r="97" spans="2:3" s="57" customFormat="1" ht="39.950000000000003" customHeight="1">
      <c r="B97" s="65">
        <v>203</v>
      </c>
      <c r="C97" s="63" t="s">
        <v>226</v>
      </c>
    </row>
    <row r="98" spans="2:3" s="57" customFormat="1" ht="39.950000000000003" customHeight="1">
      <c r="B98" s="65">
        <v>204</v>
      </c>
      <c r="C98" s="63" t="s">
        <v>227</v>
      </c>
    </row>
    <row r="99" spans="2:3" s="57" customFormat="1" ht="39.950000000000003" customHeight="1">
      <c r="B99" s="65">
        <v>205</v>
      </c>
      <c r="C99" s="63" t="s">
        <v>228</v>
      </c>
    </row>
    <row r="100" spans="2:3" s="57" customFormat="1" ht="39.950000000000003" customHeight="1">
      <c r="B100" s="65">
        <v>206</v>
      </c>
      <c r="C100" s="63" t="s">
        <v>130</v>
      </c>
    </row>
    <row r="101" spans="2:3" s="57" customFormat="1" ht="39.950000000000003" customHeight="1">
      <c r="B101" s="65">
        <v>207</v>
      </c>
      <c r="C101" s="63" t="s">
        <v>91</v>
      </c>
    </row>
    <row r="102" spans="2:3" s="57" customFormat="1" ht="39.950000000000003" customHeight="1">
      <c r="B102" s="65">
        <v>208</v>
      </c>
      <c r="C102" s="63" t="s">
        <v>229</v>
      </c>
    </row>
    <row r="103" spans="2:3" s="57" customFormat="1" ht="39.950000000000003" customHeight="1">
      <c r="B103" s="65">
        <v>209</v>
      </c>
      <c r="C103" s="63" t="s">
        <v>134</v>
      </c>
    </row>
    <row r="104" spans="2:3" s="57" customFormat="1" ht="39.950000000000003" customHeight="1">
      <c r="B104" s="65">
        <v>210</v>
      </c>
      <c r="C104" s="63" t="s">
        <v>230</v>
      </c>
    </row>
    <row r="105" spans="2:3" s="57" customFormat="1" ht="39.950000000000003" customHeight="1">
      <c r="B105" s="65">
        <v>211</v>
      </c>
      <c r="C105" s="63" t="s">
        <v>129</v>
      </c>
    </row>
    <row r="106" spans="2:3" s="57" customFormat="1" ht="39.950000000000003" customHeight="1">
      <c r="B106" s="65">
        <v>212</v>
      </c>
      <c r="C106" s="63" t="s">
        <v>136</v>
      </c>
    </row>
    <row r="107" spans="2:3" s="57" customFormat="1" ht="39.950000000000003" customHeight="1">
      <c r="B107" s="65">
        <v>213</v>
      </c>
      <c r="C107" s="63" t="s">
        <v>231</v>
      </c>
    </row>
    <row r="108" spans="2:3" s="57" customFormat="1" ht="39.950000000000003" customHeight="1">
      <c r="B108" s="65">
        <v>214</v>
      </c>
      <c r="C108" s="63" t="s">
        <v>232</v>
      </c>
    </row>
    <row r="109" spans="2:3" s="57" customFormat="1" ht="39.950000000000003" customHeight="1">
      <c r="B109" s="65" t="s">
        <v>233</v>
      </c>
      <c r="C109" s="63" t="s">
        <v>234</v>
      </c>
    </row>
    <row r="110" spans="2:3" s="57" customFormat="1" ht="39.950000000000003" customHeight="1">
      <c r="B110" s="65" t="s">
        <v>235</v>
      </c>
      <c r="C110" s="63" t="s">
        <v>236</v>
      </c>
    </row>
    <row r="111" spans="2:3" s="57" customFormat="1" ht="39.950000000000003" customHeight="1">
      <c r="B111" s="65" t="s">
        <v>237</v>
      </c>
      <c r="C111" s="63" t="s">
        <v>238</v>
      </c>
    </row>
    <row r="112" spans="2:3" s="57" customFormat="1" ht="39.950000000000003" customHeight="1">
      <c r="B112" s="65" t="s">
        <v>239</v>
      </c>
      <c r="C112" s="63" t="s">
        <v>240</v>
      </c>
    </row>
    <row r="113" spans="2:3" s="57" customFormat="1" ht="39.950000000000003" customHeight="1">
      <c r="B113" s="65">
        <v>215</v>
      </c>
      <c r="C113" s="63" t="s">
        <v>131</v>
      </c>
    </row>
    <row r="114" spans="2:3" s="57" customFormat="1" ht="39.950000000000003" customHeight="1">
      <c r="B114" s="65">
        <v>216</v>
      </c>
      <c r="C114" s="63" t="s">
        <v>103</v>
      </c>
    </row>
    <row r="115" spans="2:3" s="57" customFormat="1" ht="39.950000000000003" customHeight="1">
      <c r="B115" s="65">
        <v>217</v>
      </c>
      <c r="C115" s="63" t="s">
        <v>83</v>
      </c>
    </row>
    <row r="116" spans="2:3" s="57" customFormat="1" ht="39.950000000000003" customHeight="1">
      <c r="B116" s="65">
        <v>218</v>
      </c>
      <c r="C116" s="63" t="s">
        <v>241</v>
      </c>
    </row>
    <row r="117" spans="2:3" s="57" customFormat="1" ht="39.950000000000003" customHeight="1">
      <c r="B117" s="65">
        <v>219</v>
      </c>
      <c r="C117" s="63" t="s">
        <v>242</v>
      </c>
    </row>
    <row r="118" spans="2:3" s="57" customFormat="1" ht="39.950000000000003" customHeight="1">
      <c r="B118" s="65">
        <v>220</v>
      </c>
      <c r="C118" s="63" t="s">
        <v>138</v>
      </c>
    </row>
    <row r="119" spans="2:3" s="57" customFormat="1" ht="39.950000000000003" customHeight="1">
      <c r="B119" s="65">
        <v>221</v>
      </c>
      <c r="C119" s="63" t="s">
        <v>243</v>
      </c>
    </row>
    <row r="120" spans="2:3" s="57" customFormat="1" ht="39.950000000000003" customHeight="1">
      <c r="B120" s="65" t="s">
        <v>244</v>
      </c>
      <c r="C120" s="63" t="s">
        <v>245</v>
      </c>
    </row>
    <row r="121" spans="2:3" s="57" customFormat="1" ht="39.950000000000003" customHeight="1">
      <c r="B121" s="65" t="s">
        <v>246</v>
      </c>
      <c r="C121" s="63" t="s">
        <v>247</v>
      </c>
    </row>
    <row r="122" spans="2:3" s="57" customFormat="1" ht="39.950000000000003" customHeight="1">
      <c r="B122" s="65" t="s">
        <v>248</v>
      </c>
      <c r="C122" s="63" t="s">
        <v>249</v>
      </c>
    </row>
    <row r="123" spans="2:3" s="57" customFormat="1" ht="39.950000000000003" customHeight="1">
      <c r="B123" s="65" t="s">
        <v>250</v>
      </c>
      <c r="C123" s="63" t="s">
        <v>251</v>
      </c>
    </row>
    <row r="124" spans="2:3" s="57" customFormat="1" ht="39.950000000000003" customHeight="1">
      <c r="B124" s="65">
        <v>222</v>
      </c>
      <c r="C124" s="63" t="s">
        <v>252</v>
      </c>
    </row>
    <row r="125" spans="2:3" s="57" customFormat="1" ht="39.950000000000003" customHeight="1">
      <c r="B125" s="65" t="s">
        <v>253</v>
      </c>
      <c r="C125" s="63" t="s">
        <v>254</v>
      </c>
    </row>
    <row r="126" spans="2:3" s="57" customFormat="1" ht="39.950000000000003" customHeight="1">
      <c r="B126" s="65" t="s">
        <v>255</v>
      </c>
      <c r="C126" s="63" t="s">
        <v>256</v>
      </c>
    </row>
    <row r="127" spans="2:3" s="57" customFormat="1" ht="39.950000000000003" customHeight="1">
      <c r="B127" s="65" t="s">
        <v>257</v>
      </c>
      <c r="C127" s="63" t="s">
        <v>258</v>
      </c>
    </row>
    <row r="128" spans="2:3" s="57" customFormat="1" ht="39.950000000000003" customHeight="1">
      <c r="B128" s="65" t="s">
        <v>259</v>
      </c>
      <c r="C128" s="63" t="s">
        <v>260</v>
      </c>
    </row>
    <row r="129" spans="2:3" s="57" customFormat="1" ht="39.950000000000003" customHeight="1">
      <c r="B129" s="65">
        <v>223</v>
      </c>
      <c r="C129" s="63" t="s">
        <v>97</v>
      </c>
    </row>
    <row r="130" spans="2:3" s="57" customFormat="1" ht="39.950000000000003" customHeight="1">
      <c r="B130" s="65">
        <v>224</v>
      </c>
      <c r="C130" s="63" t="s">
        <v>88</v>
      </c>
    </row>
    <row r="131" spans="2:3" s="57" customFormat="1" ht="39.950000000000003" customHeight="1">
      <c r="B131" s="65">
        <v>225</v>
      </c>
      <c r="C131" s="63" t="s">
        <v>135</v>
      </c>
    </row>
    <row r="132" spans="2:3" s="57" customFormat="1" ht="39.950000000000003" customHeight="1">
      <c r="B132" s="65">
        <v>226</v>
      </c>
      <c r="C132" s="63" t="s">
        <v>100</v>
      </c>
    </row>
    <row r="133" spans="2:3" s="57" customFormat="1" ht="39.950000000000003" customHeight="1">
      <c r="B133" s="65">
        <v>227</v>
      </c>
      <c r="C133" s="63" t="s">
        <v>132</v>
      </c>
    </row>
    <row r="134" spans="2:3" s="57" customFormat="1" ht="39.950000000000003" customHeight="1">
      <c r="B134" s="65">
        <v>228</v>
      </c>
      <c r="C134" s="63" t="s">
        <v>261</v>
      </c>
    </row>
    <row r="135" spans="2:3" s="57" customFormat="1" ht="39.950000000000003" customHeight="1">
      <c r="B135" s="65">
        <v>229</v>
      </c>
      <c r="C135" s="63" t="s">
        <v>262</v>
      </c>
    </row>
    <row r="136" spans="2:3" s="57" customFormat="1" ht="39.950000000000003" customHeight="1">
      <c r="B136" s="65">
        <v>230</v>
      </c>
      <c r="C136" s="63" t="s">
        <v>263</v>
      </c>
    </row>
    <row r="137" spans="2:3" s="57" customFormat="1" ht="39.950000000000003" customHeight="1">
      <c r="B137" s="65">
        <v>231</v>
      </c>
      <c r="C137" s="63" t="s">
        <v>264</v>
      </c>
    </row>
    <row r="138" spans="2:3" s="57" customFormat="1" ht="39.950000000000003" customHeight="1">
      <c r="B138" s="65">
        <v>232</v>
      </c>
      <c r="C138" s="63" t="s">
        <v>265</v>
      </c>
    </row>
    <row r="139" spans="2:3" s="57" customFormat="1" ht="39.950000000000003" customHeight="1">
      <c r="B139" s="65"/>
      <c r="C139" s="63"/>
    </row>
    <row r="140" spans="2:3" s="57" customFormat="1" ht="39.950000000000003" customHeight="1">
      <c r="B140" s="65"/>
      <c r="C140" s="63"/>
    </row>
    <row r="141" spans="2:3" s="57" customFormat="1" ht="39.950000000000003" customHeight="1">
      <c r="B141" s="65">
        <v>301</v>
      </c>
      <c r="C141" s="63" t="s">
        <v>87</v>
      </c>
    </row>
    <row r="142" spans="2:3" s="57" customFormat="1" ht="39.950000000000003" customHeight="1">
      <c r="B142" s="65">
        <v>302</v>
      </c>
      <c r="C142" s="63" t="s">
        <v>266</v>
      </c>
    </row>
    <row r="143" spans="2:3" s="57" customFormat="1" ht="39.950000000000003" customHeight="1">
      <c r="B143" s="65" t="s">
        <v>267</v>
      </c>
      <c r="C143" s="63" t="s">
        <v>268</v>
      </c>
    </row>
    <row r="144" spans="2:3" s="57" customFormat="1" ht="39.950000000000003" customHeight="1">
      <c r="B144" s="65" t="s">
        <v>269</v>
      </c>
      <c r="C144" s="63" t="s">
        <v>270</v>
      </c>
    </row>
    <row r="145" spans="2:3" s="57" customFormat="1" ht="39.950000000000003" customHeight="1">
      <c r="B145" s="65" t="s">
        <v>89</v>
      </c>
      <c r="C145" s="63" t="s">
        <v>90</v>
      </c>
    </row>
    <row r="146" spans="2:3" s="57" customFormat="1" ht="39.950000000000003" customHeight="1">
      <c r="B146" s="65" t="s">
        <v>271</v>
      </c>
      <c r="C146" s="63" t="s">
        <v>272</v>
      </c>
    </row>
    <row r="147" spans="2:3" s="57" customFormat="1" ht="39.950000000000003" customHeight="1">
      <c r="B147" s="65">
        <v>303</v>
      </c>
      <c r="C147" s="63" t="s">
        <v>273</v>
      </c>
    </row>
    <row r="148" spans="2:3" s="57" customFormat="1" ht="39.950000000000003" customHeight="1">
      <c r="B148" s="65">
        <v>304</v>
      </c>
      <c r="C148" s="63" t="s">
        <v>274</v>
      </c>
    </row>
    <row r="149" spans="2:3" s="57" customFormat="1" ht="39.950000000000003" customHeight="1">
      <c r="B149" s="65">
        <v>305</v>
      </c>
      <c r="C149" s="63" t="s">
        <v>275</v>
      </c>
    </row>
    <row r="150" spans="2:3" s="57" customFormat="1" ht="39.950000000000003" customHeight="1">
      <c r="B150" s="65">
        <v>306</v>
      </c>
      <c r="C150" s="63" t="s">
        <v>108</v>
      </c>
    </row>
    <row r="151" spans="2:3" s="57" customFormat="1" ht="39.950000000000003" customHeight="1">
      <c r="B151" s="65">
        <v>307</v>
      </c>
      <c r="C151" s="63" t="s">
        <v>276</v>
      </c>
    </row>
    <row r="152" spans="2:3" s="57" customFormat="1" ht="39.950000000000003" customHeight="1">
      <c r="B152" s="65">
        <v>308</v>
      </c>
      <c r="C152" s="63" t="s">
        <v>277</v>
      </c>
    </row>
    <row r="153" spans="2:3" s="57" customFormat="1" ht="39.950000000000003" customHeight="1">
      <c r="B153" s="65" t="s">
        <v>278</v>
      </c>
      <c r="C153" s="63" t="s">
        <v>279</v>
      </c>
    </row>
    <row r="154" spans="2:3" s="57" customFormat="1" ht="39.950000000000003" customHeight="1">
      <c r="B154" s="65" t="s">
        <v>280</v>
      </c>
      <c r="C154" s="63" t="s">
        <v>281</v>
      </c>
    </row>
    <row r="155" spans="2:3" s="57" customFormat="1" ht="39.950000000000003" customHeight="1">
      <c r="B155" s="65" t="s">
        <v>282</v>
      </c>
      <c r="C155" s="63" t="s">
        <v>283</v>
      </c>
    </row>
    <row r="156" spans="2:3" s="57" customFormat="1" ht="39.950000000000003" customHeight="1">
      <c r="B156" s="65" t="s">
        <v>284</v>
      </c>
      <c r="C156" s="63" t="s">
        <v>285</v>
      </c>
    </row>
    <row r="157" spans="2:3" s="57" customFormat="1" ht="39.950000000000003" customHeight="1">
      <c r="B157" s="65">
        <v>309</v>
      </c>
      <c r="C157" s="63" t="s">
        <v>286</v>
      </c>
    </row>
    <row r="158" spans="2:3" s="57" customFormat="1" ht="39.950000000000003" customHeight="1">
      <c r="B158" s="65" t="s">
        <v>287</v>
      </c>
      <c r="C158" s="63" t="s">
        <v>288</v>
      </c>
    </row>
    <row r="159" spans="2:3" s="57" customFormat="1" ht="39.950000000000003" customHeight="1">
      <c r="B159" s="65" t="s">
        <v>289</v>
      </c>
      <c r="C159" s="63" t="s">
        <v>290</v>
      </c>
    </row>
    <row r="160" spans="2:3" s="57" customFormat="1" ht="39.950000000000003" customHeight="1">
      <c r="B160" s="65" t="s">
        <v>291</v>
      </c>
      <c r="C160" s="63" t="s">
        <v>292</v>
      </c>
    </row>
    <row r="161" spans="2:3" s="57" customFormat="1" ht="39.950000000000003" customHeight="1">
      <c r="B161" s="65" t="s">
        <v>293</v>
      </c>
      <c r="C161" s="63" t="s">
        <v>294</v>
      </c>
    </row>
    <row r="162" spans="2:3" s="57" customFormat="1" ht="39.950000000000003" customHeight="1">
      <c r="B162" s="65">
        <v>310</v>
      </c>
      <c r="C162" s="63" t="s">
        <v>295</v>
      </c>
    </row>
    <row r="163" spans="2:3" s="57" customFormat="1" ht="39.950000000000003" customHeight="1">
      <c r="B163" s="65">
        <v>311</v>
      </c>
      <c r="C163" s="63" t="s">
        <v>101</v>
      </c>
    </row>
    <row r="164" spans="2:3" s="57" customFormat="1" ht="39.950000000000003" customHeight="1">
      <c r="B164" s="65">
        <v>312</v>
      </c>
      <c r="C164" s="63" t="s">
        <v>296</v>
      </c>
    </row>
    <row r="165" spans="2:3" s="57" customFormat="1" ht="39.950000000000003" customHeight="1">
      <c r="B165" s="65">
        <v>313</v>
      </c>
      <c r="C165" s="63" t="s">
        <v>297</v>
      </c>
    </row>
    <row r="166" spans="2:3" s="57" customFormat="1" ht="39.950000000000003" customHeight="1">
      <c r="B166" s="65">
        <v>314</v>
      </c>
      <c r="C166" s="63" t="s">
        <v>93</v>
      </c>
    </row>
    <row r="167" spans="2:3" s="57" customFormat="1" ht="39.950000000000003" customHeight="1">
      <c r="B167" s="65">
        <v>315</v>
      </c>
      <c r="C167" s="63" t="s">
        <v>102</v>
      </c>
    </row>
    <row r="168" spans="2:3" s="57" customFormat="1" ht="39.950000000000003" customHeight="1">
      <c r="B168" s="65">
        <v>316</v>
      </c>
      <c r="C168" s="63" t="s">
        <v>298</v>
      </c>
    </row>
    <row r="169" spans="2:3" s="57" customFormat="1" ht="39.950000000000003" customHeight="1">
      <c r="B169" s="65">
        <v>317</v>
      </c>
      <c r="C169" s="63" t="s">
        <v>104</v>
      </c>
    </row>
    <row r="170" spans="2:3" s="57" customFormat="1" ht="39.950000000000003" customHeight="1">
      <c r="B170" s="65">
        <v>318</v>
      </c>
      <c r="C170" s="63" t="s">
        <v>84</v>
      </c>
    </row>
    <row r="171" spans="2:3" s="57" customFormat="1" ht="39.950000000000003" customHeight="1">
      <c r="B171" s="65">
        <v>319</v>
      </c>
      <c r="C171" s="63" t="s">
        <v>299</v>
      </c>
    </row>
    <row r="172" spans="2:3" s="57" customFormat="1" ht="39.950000000000003" customHeight="1">
      <c r="B172" s="65" t="s">
        <v>300</v>
      </c>
      <c r="C172" s="63" t="s">
        <v>301</v>
      </c>
    </row>
    <row r="173" spans="2:3" s="57" customFormat="1" ht="39.950000000000003" customHeight="1">
      <c r="B173" s="65" t="s">
        <v>302</v>
      </c>
      <c r="C173" s="63" t="s">
        <v>303</v>
      </c>
    </row>
    <row r="174" spans="2:3" s="57" customFormat="1" ht="39.950000000000003" customHeight="1">
      <c r="B174" s="65" t="s">
        <v>304</v>
      </c>
      <c r="C174" s="63" t="s">
        <v>305</v>
      </c>
    </row>
    <row r="175" spans="2:3" s="57" customFormat="1" ht="39.950000000000003" customHeight="1">
      <c r="B175" s="65" t="s">
        <v>95</v>
      </c>
      <c r="C175" s="63" t="s">
        <v>96</v>
      </c>
    </row>
    <row r="176" spans="2:3" s="57" customFormat="1" ht="39.950000000000003" customHeight="1">
      <c r="B176" s="65">
        <v>320</v>
      </c>
      <c r="C176" s="63" t="s">
        <v>306</v>
      </c>
    </row>
    <row r="177" spans="2:3" s="57" customFormat="1" ht="39.950000000000003" customHeight="1">
      <c r="B177" s="65">
        <v>321</v>
      </c>
      <c r="C177" s="63" t="s">
        <v>307</v>
      </c>
    </row>
    <row r="178" spans="2:3" s="57" customFormat="1" ht="39.950000000000003" customHeight="1">
      <c r="B178" s="65">
        <v>322</v>
      </c>
      <c r="C178" s="63" t="s">
        <v>308</v>
      </c>
    </row>
    <row r="179" spans="2:3" s="57" customFormat="1" ht="39.950000000000003" customHeight="1">
      <c r="B179" s="65" t="s">
        <v>309</v>
      </c>
      <c r="C179" s="63" t="s">
        <v>310</v>
      </c>
    </row>
    <row r="180" spans="2:3" s="57" customFormat="1" ht="39.950000000000003" customHeight="1">
      <c r="B180" s="65" t="s">
        <v>311</v>
      </c>
      <c r="C180" s="63" t="s">
        <v>312</v>
      </c>
    </row>
    <row r="181" spans="2:3" s="57" customFormat="1" ht="39.950000000000003" customHeight="1">
      <c r="B181" s="65" t="s">
        <v>313</v>
      </c>
      <c r="C181" s="63" t="s">
        <v>314</v>
      </c>
    </row>
    <row r="182" spans="2:3" s="57" customFormat="1" ht="39.950000000000003" customHeight="1">
      <c r="B182" s="65" t="s">
        <v>315</v>
      </c>
      <c r="C182" s="63" t="s">
        <v>316</v>
      </c>
    </row>
    <row r="183" spans="2:3" s="57" customFormat="1" ht="39.950000000000003" customHeight="1">
      <c r="B183" s="65">
        <v>324</v>
      </c>
      <c r="C183" s="63" t="s">
        <v>317</v>
      </c>
    </row>
    <row r="184" spans="2:3" s="57" customFormat="1" ht="39.950000000000003" customHeight="1">
      <c r="B184" s="65">
        <v>325</v>
      </c>
      <c r="C184" s="63" t="s">
        <v>318</v>
      </c>
    </row>
    <row r="185" spans="2:3" s="57" customFormat="1" ht="39.950000000000003" customHeight="1">
      <c r="B185" s="65">
        <v>326</v>
      </c>
      <c r="C185" s="63" t="s">
        <v>319</v>
      </c>
    </row>
    <row r="186" spans="2:3" s="57" customFormat="1" ht="39.950000000000003" customHeight="1">
      <c r="B186" s="65">
        <v>327</v>
      </c>
      <c r="C186" s="63" t="s">
        <v>320</v>
      </c>
    </row>
    <row r="187" spans="2:3" s="57" customFormat="1" ht="39.950000000000003" customHeight="1">
      <c r="B187" s="65" t="s">
        <v>106</v>
      </c>
      <c r="C187" s="63" t="s">
        <v>107</v>
      </c>
    </row>
    <row r="188" spans="2:3" s="57" customFormat="1">
      <c r="B188" s="65"/>
      <c r="C188" s="58"/>
    </row>
    <row r="189" spans="2:3" s="57" customFormat="1">
      <c r="B189" s="65"/>
      <c r="C189" s="58"/>
    </row>
    <row r="190" spans="2:3" s="57" customFormat="1">
      <c r="B190" s="65"/>
      <c r="C190" s="58"/>
    </row>
    <row r="191" spans="2:3" s="57" customFormat="1">
      <c r="B191" s="65"/>
      <c r="C191" s="58"/>
    </row>
    <row r="192" spans="2:3" s="57" customFormat="1">
      <c r="B192" s="65"/>
      <c r="C192" s="58"/>
    </row>
    <row r="193" spans="2:3" s="57" customFormat="1">
      <c r="B193" s="65"/>
      <c r="C193" s="58"/>
    </row>
    <row r="194" spans="2:3" s="57" customFormat="1">
      <c r="B194" s="65"/>
      <c r="C194" s="58"/>
    </row>
    <row r="195" spans="2:3" s="57" customFormat="1">
      <c r="B195" s="65"/>
      <c r="C195" s="58"/>
    </row>
    <row r="196" spans="2:3" s="57" customFormat="1">
      <c r="B196" s="65"/>
      <c r="C196" s="58"/>
    </row>
    <row r="197" spans="2:3" s="57" customFormat="1">
      <c r="B197" s="65"/>
      <c r="C197" s="58"/>
    </row>
    <row r="198" spans="2:3" s="57" customFormat="1">
      <c r="B198" s="65"/>
      <c r="C198" s="58"/>
    </row>
    <row r="199" spans="2:3" s="57" customFormat="1">
      <c r="B199" s="65"/>
      <c r="C199" s="58"/>
    </row>
    <row r="200" spans="2:3" s="57" customFormat="1">
      <c r="B200" s="65"/>
      <c r="C200" s="58"/>
    </row>
    <row r="201" spans="2:3" s="57" customFormat="1">
      <c r="B201" s="65"/>
      <c r="C201" s="58"/>
    </row>
    <row r="202" spans="2:3" s="57" customFormat="1">
      <c r="B202" s="65"/>
      <c r="C202" s="58"/>
    </row>
    <row r="203" spans="2:3" s="57" customFormat="1">
      <c r="B203" s="65"/>
      <c r="C203" s="58"/>
    </row>
    <row r="204" spans="2:3" s="57" customFormat="1">
      <c r="B204" s="65"/>
      <c r="C204" s="58"/>
    </row>
    <row r="205" spans="2:3" s="57" customFormat="1">
      <c r="B205" s="65"/>
      <c r="C205" s="58"/>
    </row>
    <row r="206" spans="2:3" s="57" customFormat="1">
      <c r="B206" s="65"/>
      <c r="C206" s="58"/>
    </row>
    <row r="207" spans="2:3" s="57" customFormat="1">
      <c r="B207" s="65"/>
      <c r="C207" s="58"/>
    </row>
    <row r="208" spans="2:3" s="57" customFormat="1">
      <c r="B208" s="65"/>
      <c r="C208" s="58"/>
    </row>
    <row r="209" spans="2:3" s="57" customFormat="1">
      <c r="B209" s="65"/>
      <c r="C209" s="58"/>
    </row>
    <row r="210" spans="2:3" s="57" customFormat="1">
      <c r="B210" s="65"/>
      <c r="C210" s="58"/>
    </row>
    <row r="211" spans="2:3" s="57" customFormat="1">
      <c r="B211" s="65"/>
      <c r="C211" s="58"/>
    </row>
    <row r="212" spans="2:3" s="57" customFormat="1">
      <c r="B212" s="65"/>
      <c r="C212" s="58"/>
    </row>
    <row r="213" spans="2:3" s="57" customFormat="1">
      <c r="B213" s="65"/>
      <c r="C213" s="58"/>
    </row>
    <row r="214" spans="2:3" s="57" customFormat="1">
      <c r="B214" s="65"/>
      <c r="C214" s="58"/>
    </row>
    <row r="215" spans="2:3" s="57" customFormat="1">
      <c r="B215" s="65"/>
      <c r="C215" s="58"/>
    </row>
    <row r="216" spans="2:3" s="57" customFormat="1">
      <c r="B216" s="65"/>
      <c r="C216" s="58"/>
    </row>
    <row r="217" spans="2:3" s="57" customFormat="1">
      <c r="B217" s="65"/>
      <c r="C217" s="58"/>
    </row>
    <row r="218" spans="2:3" s="57" customFormat="1">
      <c r="B218" s="65"/>
      <c r="C218" s="58"/>
    </row>
    <row r="219" spans="2:3" s="57" customFormat="1">
      <c r="B219" s="65"/>
      <c r="C219" s="58"/>
    </row>
    <row r="220" spans="2:3" s="57" customFormat="1">
      <c r="B220" s="65"/>
      <c r="C220" s="58"/>
    </row>
    <row r="221" spans="2:3" s="57" customFormat="1">
      <c r="B221" s="65"/>
      <c r="C221" s="58"/>
    </row>
    <row r="222" spans="2:3" s="57" customFormat="1">
      <c r="B222" s="65"/>
      <c r="C222" s="58"/>
    </row>
    <row r="223" spans="2:3" s="57" customFormat="1">
      <c r="B223" s="65"/>
      <c r="C223" s="58"/>
    </row>
    <row r="224" spans="2:3" s="57" customFormat="1">
      <c r="B224" s="65"/>
      <c r="C224" s="58"/>
    </row>
    <row r="225" spans="2:3" s="57" customFormat="1">
      <c r="B225" s="65"/>
      <c r="C225" s="58"/>
    </row>
    <row r="226" spans="2:3" s="57" customFormat="1">
      <c r="B226" s="65"/>
      <c r="C226" s="58"/>
    </row>
    <row r="227" spans="2:3" s="57" customFormat="1">
      <c r="B227" s="65"/>
      <c r="C227" s="58"/>
    </row>
    <row r="228" spans="2:3" s="57" customFormat="1">
      <c r="B228" s="65"/>
      <c r="C228" s="58"/>
    </row>
    <row r="229" spans="2:3" s="57" customFormat="1">
      <c r="B229" s="65"/>
      <c r="C229" s="58"/>
    </row>
    <row r="230" spans="2:3" s="57" customFormat="1">
      <c r="B230" s="65"/>
      <c r="C230" s="58"/>
    </row>
    <row r="231" spans="2:3" s="57" customFormat="1">
      <c r="B231" s="65"/>
      <c r="C231" s="58"/>
    </row>
    <row r="232" spans="2:3" s="57" customFormat="1">
      <c r="B232" s="65"/>
      <c r="C232" s="58"/>
    </row>
    <row r="233" spans="2:3" s="57" customFormat="1">
      <c r="B233" s="65"/>
      <c r="C233" s="58"/>
    </row>
    <row r="234" spans="2:3" s="57" customFormat="1">
      <c r="B234" s="65"/>
      <c r="C234" s="58"/>
    </row>
    <row r="235" spans="2:3" s="57" customFormat="1">
      <c r="B235" s="65"/>
      <c r="C235" s="58"/>
    </row>
    <row r="236" spans="2:3" s="57" customFormat="1">
      <c r="B236" s="65"/>
      <c r="C236" s="58"/>
    </row>
    <row r="237" spans="2:3" s="57" customFormat="1">
      <c r="B237" s="65"/>
      <c r="C237" s="58"/>
    </row>
    <row r="238" spans="2:3" s="57" customFormat="1">
      <c r="B238" s="65"/>
      <c r="C238" s="58"/>
    </row>
    <row r="239" spans="2:3" s="57" customFormat="1">
      <c r="B239" s="65"/>
      <c r="C239" s="58"/>
    </row>
    <row r="240" spans="2:3" s="57" customFormat="1">
      <c r="B240" s="65"/>
      <c r="C240" s="58"/>
    </row>
    <row r="241" spans="2:3" s="57" customFormat="1">
      <c r="B241" s="65"/>
      <c r="C241" s="58"/>
    </row>
    <row r="242" spans="2:3" s="57" customFormat="1">
      <c r="B242" s="65"/>
      <c r="C242" s="58"/>
    </row>
    <row r="243" spans="2:3" s="57" customFormat="1">
      <c r="B243" s="65"/>
      <c r="C243" s="58"/>
    </row>
    <row r="244" spans="2:3" s="57" customFormat="1">
      <c r="B244" s="65"/>
      <c r="C244" s="58"/>
    </row>
    <row r="245" spans="2:3" s="57" customFormat="1">
      <c r="B245" s="65"/>
      <c r="C245" s="58"/>
    </row>
    <row r="246" spans="2:3" s="57" customFormat="1">
      <c r="B246" s="65"/>
      <c r="C246" s="58"/>
    </row>
    <row r="247" spans="2:3" s="57" customFormat="1">
      <c r="B247" s="65"/>
      <c r="C247" s="58"/>
    </row>
    <row r="248" spans="2:3" s="57" customFormat="1">
      <c r="B248" s="65"/>
      <c r="C248" s="58"/>
    </row>
    <row r="249" spans="2:3" s="57" customFormat="1">
      <c r="B249" s="65"/>
      <c r="C249" s="58"/>
    </row>
    <row r="250" spans="2:3" s="57" customFormat="1">
      <c r="B250" s="65"/>
      <c r="C250" s="58"/>
    </row>
    <row r="251" spans="2:3" s="57" customFormat="1">
      <c r="B251" s="65"/>
      <c r="C251" s="58"/>
    </row>
    <row r="252" spans="2:3" s="57" customFormat="1">
      <c r="B252" s="65"/>
      <c r="C252" s="58"/>
    </row>
    <row r="253" spans="2:3" s="57" customFormat="1">
      <c r="B253" s="65"/>
      <c r="C253" s="58"/>
    </row>
    <row r="254" spans="2:3" s="57" customFormat="1">
      <c r="B254" s="65"/>
      <c r="C254" s="58"/>
    </row>
    <row r="255" spans="2:3" s="57" customFormat="1">
      <c r="B255" s="65"/>
      <c r="C255" s="58"/>
    </row>
    <row r="256" spans="2:3" s="57" customFormat="1">
      <c r="B256" s="65"/>
      <c r="C256" s="58"/>
    </row>
    <row r="257" spans="2:3" s="57" customFormat="1">
      <c r="B257" s="65"/>
      <c r="C257" s="58"/>
    </row>
    <row r="258" spans="2:3" s="57" customFormat="1">
      <c r="B258" s="65"/>
      <c r="C258" s="58"/>
    </row>
    <row r="259" spans="2:3" s="57" customFormat="1">
      <c r="B259" s="65"/>
      <c r="C259" s="58"/>
    </row>
    <row r="260" spans="2:3" s="57" customFormat="1">
      <c r="B260" s="65"/>
      <c r="C260" s="58"/>
    </row>
    <row r="261" spans="2:3" s="57" customFormat="1">
      <c r="B261" s="65"/>
      <c r="C261" s="58"/>
    </row>
    <row r="262" spans="2:3" s="57" customFormat="1">
      <c r="B262" s="65"/>
      <c r="C262" s="58"/>
    </row>
    <row r="263" spans="2:3" s="57" customFormat="1">
      <c r="B263" s="65"/>
      <c r="C263" s="58"/>
    </row>
    <row r="264" spans="2:3" s="57" customFormat="1">
      <c r="B264" s="65"/>
      <c r="C264" s="58"/>
    </row>
    <row r="265" spans="2:3" s="57" customFormat="1">
      <c r="B265" s="65"/>
      <c r="C265" s="58"/>
    </row>
    <row r="266" spans="2:3" s="57" customFormat="1">
      <c r="B266" s="65"/>
      <c r="C266" s="58"/>
    </row>
    <row r="267" spans="2:3" s="57" customFormat="1">
      <c r="B267" s="65"/>
      <c r="C267" s="58"/>
    </row>
    <row r="268" spans="2:3" s="57" customFormat="1">
      <c r="B268" s="65"/>
      <c r="C268" s="58"/>
    </row>
    <row r="269" spans="2:3" s="57" customFormat="1">
      <c r="B269" s="65"/>
      <c r="C269" s="58"/>
    </row>
    <row r="270" spans="2:3" s="57" customFormat="1">
      <c r="B270" s="65"/>
      <c r="C270" s="58"/>
    </row>
    <row r="271" spans="2:3" s="57" customFormat="1">
      <c r="B271" s="65"/>
      <c r="C271" s="58"/>
    </row>
    <row r="272" spans="2:3" s="57" customFormat="1">
      <c r="B272" s="65"/>
      <c r="C272" s="58"/>
    </row>
    <row r="273" spans="2:3" s="57" customFormat="1">
      <c r="B273" s="65"/>
      <c r="C273" s="58"/>
    </row>
    <row r="274" spans="2:3" s="57" customFormat="1">
      <c r="B274" s="65"/>
      <c r="C274" s="58"/>
    </row>
    <row r="275" spans="2:3" s="57" customFormat="1">
      <c r="B275" s="65"/>
      <c r="C275" s="58"/>
    </row>
    <row r="276" spans="2:3" s="57" customFormat="1">
      <c r="B276" s="65"/>
      <c r="C276" s="58"/>
    </row>
    <row r="277" spans="2:3" s="57" customFormat="1">
      <c r="B277" s="65"/>
      <c r="C277" s="58"/>
    </row>
    <row r="278" spans="2:3" s="57" customFormat="1">
      <c r="B278" s="65"/>
      <c r="C278" s="58"/>
    </row>
    <row r="279" spans="2:3" s="57" customFormat="1">
      <c r="B279" s="65"/>
      <c r="C279" s="58"/>
    </row>
    <row r="280" spans="2:3" s="57" customFormat="1">
      <c r="B280" s="65"/>
      <c r="C280" s="58"/>
    </row>
    <row r="281" spans="2:3" s="57" customFormat="1">
      <c r="B281" s="65"/>
      <c r="C281" s="58"/>
    </row>
    <row r="282" spans="2:3" s="57" customFormat="1">
      <c r="B282" s="65"/>
      <c r="C282" s="58"/>
    </row>
    <row r="283" spans="2:3" s="57" customFormat="1">
      <c r="B283" s="65"/>
      <c r="C283" s="58"/>
    </row>
    <row r="284" spans="2:3" s="57" customFormat="1">
      <c r="B284" s="65"/>
      <c r="C284" s="58"/>
    </row>
    <row r="285" spans="2:3" s="57" customFormat="1">
      <c r="B285" s="65"/>
      <c r="C285" s="58"/>
    </row>
    <row r="286" spans="2:3" s="57" customFormat="1">
      <c r="B286" s="65"/>
      <c r="C286" s="58"/>
    </row>
    <row r="287" spans="2:3" s="57" customFormat="1">
      <c r="B287" s="65"/>
      <c r="C287" s="58"/>
    </row>
    <row r="288" spans="2:3" s="57" customFormat="1">
      <c r="B288" s="65"/>
      <c r="C288" s="58"/>
    </row>
    <row r="289" spans="2:3" s="57" customFormat="1">
      <c r="B289" s="65"/>
      <c r="C289" s="58"/>
    </row>
    <row r="290" spans="2:3" s="57" customFormat="1">
      <c r="B290" s="65"/>
      <c r="C290" s="58"/>
    </row>
    <row r="291" spans="2:3" s="57" customFormat="1">
      <c r="B291" s="65"/>
      <c r="C291" s="58"/>
    </row>
    <row r="292" spans="2:3" s="57" customFormat="1">
      <c r="B292" s="65"/>
      <c r="C292" s="58"/>
    </row>
    <row r="293" spans="2:3" s="57" customFormat="1">
      <c r="B293" s="65"/>
      <c r="C293" s="58"/>
    </row>
    <row r="294" spans="2:3" s="57" customFormat="1">
      <c r="B294" s="65"/>
      <c r="C294" s="58"/>
    </row>
    <row r="295" spans="2:3" s="57" customFormat="1">
      <c r="B295" s="65"/>
      <c r="C295" s="58"/>
    </row>
    <row r="296" spans="2:3" s="57" customFormat="1">
      <c r="B296" s="65"/>
      <c r="C296" s="58"/>
    </row>
    <row r="297" spans="2:3" s="57" customFormat="1">
      <c r="B297" s="65"/>
      <c r="C297" s="58"/>
    </row>
    <row r="298" spans="2:3" s="57" customFormat="1">
      <c r="B298" s="65"/>
      <c r="C298" s="58"/>
    </row>
    <row r="299" spans="2:3" s="57" customFormat="1">
      <c r="B299" s="65"/>
      <c r="C299" s="58"/>
    </row>
    <row r="300" spans="2:3" s="57" customFormat="1">
      <c r="B300" s="65"/>
      <c r="C300" s="58"/>
    </row>
    <row r="301" spans="2:3" s="57" customFormat="1">
      <c r="B301" s="65"/>
      <c r="C301" s="58"/>
    </row>
    <row r="302" spans="2:3" s="57" customFormat="1">
      <c r="B302" s="65"/>
      <c r="C302" s="58"/>
    </row>
    <row r="303" spans="2:3" s="57" customFormat="1">
      <c r="B303" s="65"/>
      <c r="C303" s="58"/>
    </row>
    <row r="304" spans="2:3" s="57" customFormat="1">
      <c r="B304" s="65"/>
      <c r="C304" s="58"/>
    </row>
    <row r="305" spans="2:3" s="57" customFormat="1">
      <c r="B305" s="65"/>
      <c r="C305" s="58"/>
    </row>
    <row r="306" spans="2:3" s="57" customFormat="1">
      <c r="B306" s="65"/>
      <c r="C306" s="58"/>
    </row>
    <row r="307" spans="2:3" s="57" customFormat="1">
      <c r="B307" s="65"/>
      <c r="C307" s="58"/>
    </row>
    <row r="308" spans="2:3" s="57" customFormat="1">
      <c r="B308" s="65"/>
      <c r="C308" s="58"/>
    </row>
    <row r="309" spans="2:3" s="57" customFormat="1">
      <c r="B309" s="65"/>
      <c r="C309" s="58"/>
    </row>
    <row r="310" spans="2:3" s="57" customFormat="1">
      <c r="B310" s="65"/>
      <c r="C310" s="58"/>
    </row>
    <row r="311" spans="2:3" s="57" customFormat="1">
      <c r="B311" s="65"/>
      <c r="C311" s="58"/>
    </row>
    <row r="312" spans="2:3" s="57" customFormat="1">
      <c r="B312" s="65"/>
      <c r="C312" s="58"/>
    </row>
    <row r="313" spans="2:3" s="57" customFormat="1">
      <c r="B313" s="65"/>
      <c r="C313" s="58"/>
    </row>
    <row r="314" spans="2:3" s="57" customFormat="1">
      <c r="B314" s="65"/>
      <c r="C314" s="58"/>
    </row>
    <row r="315" spans="2:3" s="57" customFormat="1">
      <c r="B315" s="65"/>
      <c r="C315" s="58"/>
    </row>
    <row r="316" spans="2:3" s="57" customFormat="1">
      <c r="B316" s="65"/>
      <c r="C316" s="58"/>
    </row>
    <row r="317" spans="2:3" s="57" customFormat="1">
      <c r="B317" s="65"/>
      <c r="C317" s="58"/>
    </row>
    <row r="318" spans="2:3" s="57" customFormat="1">
      <c r="B318" s="65"/>
      <c r="C318" s="58"/>
    </row>
    <row r="319" spans="2:3" s="57" customFormat="1">
      <c r="B319" s="65"/>
      <c r="C319" s="58"/>
    </row>
    <row r="320" spans="2:3" s="57" customFormat="1">
      <c r="B320" s="65"/>
      <c r="C320" s="58"/>
    </row>
    <row r="321" spans="2:3" s="57" customFormat="1">
      <c r="B321" s="65"/>
      <c r="C321" s="58"/>
    </row>
    <row r="322" spans="2:3" s="57" customFormat="1">
      <c r="B322" s="65"/>
      <c r="C322" s="58"/>
    </row>
    <row r="323" spans="2:3" s="57" customFormat="1">
      <c r="B323" s="65"/>
      <c r="C323" s="58"/>
    </row>
    <row r="324" spans="2:3" s="57" customFormat="1">
      <c r="B324" s="65"/>
      <c r="C324" s="58"/>
    </row>
    <row r="325" spans="2:3" s="57" customFormat="1">
      <c r="B325" s="65"/>
      <c r="C325" s="58"/>
    </row>
    <row r="326" spans="2:3" s="57" customFormat="1">
      <c r="B326" s="65"/>
      <c r="C326" s="58"/>
    </row>
    <row r="327" spans="2:3" s="57" customFormat="1">
      <c r="B327" s="65"/>
      <c r="C327" s="58"/>
    </row>
    <row r="328" spans="2:3" s="57" customFormat="1">
      <c r="B328" s="65"/>
      <c r="C328" s="58"/>
    </row>
    <row r="329" spans="2:3" s="57" customFormat="1">
      <c r="B329" s="65"/>
      <c r="C329" s="58"/>
    </row>
    <row r="330" spans="2:3" s="57" customFormat="1">
      <c r="B330" s="65"/>
      <c r="C330" s="58"/>
    </row>
    <row r="331" spans="2:3" s="57" customFormat="1">
      <c r="B331" s="65"/>
      <c r="C331" s="58"/>
    </row>
    <row r="332" spans="2:3" s="57" customFormat="1">
      <c r="B332" s="65"/>
      <c r="C332" s="58"/>
    </row>
    <row r="333" spans="2:3" s="57" customFormat="1">
      <c r="B333" s="65"/>
      <c r="C333" s="58"/>
    </row>
    <row r="334" spans="2:3" s="57" customFormat="1">
      <c r="B334" s="65"/>
      <c r="C334" s="58"/>
    </row>
    <row r="335" spans="2:3" s="57" customFormat="1">
      <c r="B335" s="65"/>
      <c r="C335" s="58"/>
    </row>
    <row r="336" spans="2:3" s="57" customFormat="1">
      <c r="B336" s="65"/>
      <c r="C336" s="58"/>
    </row>
    <row r="337" spans="2:3" s="57" customFormat="1">
      <c r="B337" s="65"/>
      <c r="C337" s="58"/>
    </row>
    <row r="338" spans="2:3" s="57" customFormat="1">
      <c r="B338" s="65"/>
      <c r="C338" s="58"/>
    </row>
    <row r="339" spans="2:3" s="57" customFormat="1">
      <c r="B339" s="65"/>
      <c r="C339" s="58"/>
    </row>
    <row r="340" spans="2:3" s="57" customFormat="1">
      <c r="B340" s="65"/>
      <c r="C340" s="58"/>
    </row>
    <row r="341" spans="2:3" s="57" customFormat="1">
      <c r="B341" s="65"/>
      <c r="C341" s="58"/>
    </row>
    <row r="342" spans="2:3" s="57" customFormat="1">
      <c r="B342" s="65"/>
      <c r="C342" s="58"/>
    </row>
    <row r="343" spans="2:3" s="57" customFormat="1">
      <c r="B343" s="65"/>
      <c r="C343" s="58"/>
    </row>
    <row r="344" spans="2:3" s="57" customFormat="1">
      <c r="B344" s="65"/>
      <c r="C344" s="58"/>
    </row>
    <row r="345" spans="2:3" s="57" customFormat="1">
      <c r="B345" s="65"/>
      <c r="C345" s="58"/>
    </row>
    <row r="346" spans="2:3" s="57" customFormat="1">
      <c r="B346" s="65"/>
      <c r="C346" s="58"/>
    </row>
    <row r="347" spans="2:3" s="57" customFormat="1">
      <c r="B347" s="65"/>
      <c r="C347" s="58"/>
    </row>
    <row r="348" spans="2:3" s="57" customFormat="1">
      <c r="B348" s="65"/>
      <c r="C348" s="58"/>
    </row>
    <row r="349" spans="2:3" s="57" customFormat="1">
      <c r="B349" s="65"/>
      <c r="C349" s="58"/>
    </row>
    <row r="350" spans="2:3" s="57" customFormat="1">
      <c r="B350" s="65"/>
      <c r="C350" s="58"/>
    </row>
    <row r="351" spans="2:3" s="57" customFormat="1">
      <c r="B351" s="65"/>
      <c r="C351" s="58"/>
    </row>
    <row r="352" spans="2:3" s="57" customFormat="1">
      <c r="B352" s="65"/>
      <c r="C352" s="58"/>
    </row>
    <row r="353" spans="2:3" s="57" customFormat="1">
      <c r="B353" s="65"/>
      <c r="C353" s="58"/>
    </row>
    <row r="354" spans="2:3" s="57" customFormat="1">
      <c r="B354" s="65"/>
      <c r="C354" s="58"/>
    </row>
    <row r="355" spans="2:3" s="57" customFormat="1">
      <c r="B355" s="65"/>
      <c r="C355" s="58"/>
    </row>
    <row r="356" spans="2:3" s="57" customFormat="1">
      <c r="B356" s="65"/>
      <c r="C356" s="58"/>
    </row>
    <row r="357" spans="2:3" s="57" customFormat="1">
      <c r="B357" s="65"/>
      <c r="C357" s="58"/>
    </row>
    <row r="358" spans="2:3" s="57" customFormat="1">
      <c r="B358" s="65"/>
      <c r="C358" s="58"/>
    </row>
    <row r="359" spans="2:3" s="57" customFormat="1">
      <c r="B359" s="65"/>
      <c r="C359" s="58"/>
    </row>
    <row r="360" spans="2:3" s="57" customFormat="1">
      <c r="B360" s="59"/>
      <c r="C360" s="58"/>
    </row>
    <row r="361" spans="2:3" s="57" customFormat="1">
      <c r="B361" s="59"/>
      <c r="C361" s="58"/>
    </row>
    <row r="362" spans="2:3" s="57" customFormat="1">
      <c r="B362" s="59"/>
      <c r="C362" s="58"/>
    </row>
    <row r="363" spans="2:3" s="57" customFormat="1">
      <c r="B363" s="59"/>
      <c r="C363" s="58"/>
    </row>
    <row r="364" spans="2:3" s="57" customFormat="1">
      <c r="B364" s="59"/>
      <c r="C364" s="58"/>
    </row>
    <row r="365" spans="2:3" s="57" customFormat="1">
      <c r="B365" s="59"/>
      <c r="C365" s="58"/>
    </row>
    <row r="366" spans="2:3" s="57" customFormat="1">
      <c r="B366" s="59"/>
      <c r="C366" s="58"/>
    </row>
    <row r="367" spans="2:3" s="57" customFormat="1">
      <c r="B367" s="59"/>
      <c r="C367" s="58"/>
    </row>
    <row r="368" spans="2:3" s="57" customFormat="1">
      <c r="B368" s="59"/>
      <c r="C368" s="58"/>
    </row>
    <row r="369" spans="2:3" s="57" customFormat="1">
      <c r="B369" s="59"/>
      <c r="C369" s="58"/>
    </row>
    <row r="370" spans="2:3" s="57" customFormat="1">
      <c r="B370" s="59"/>
      <c r="C370" s="58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78" customWidth="1"/>
    <col min="2" max="2" width="4.28515625" style="78" customWidth="1"/>
    <col min="3" max="3" width="8.85546875" style="78" customWidth="1"/>
    <col min="4" max="4" width="2.140625" style="78" customWidth="1"/>
    <col min="5" max="6" width="9.140625" style="78"/>
    <col min="7" max="7" width="7.7109375" style="78" customWidth="1"/>
    <col min="8" max="8" width="4.42578125" style="78" customWidth="1"/>
    <col min="9" max="9" width="2.28515625" style="78" customWidth="1"/>
    <col min="10" max="10" width="0.85546875" style="78" customWidth="1"/>
    <col min="11" max="11" width="3.5703125" style="78" customWidth="1"/>
    <col min="12" max="12" width="7" style="78" customWidth="1"/>
    <col min="13" max="13" width="0.5703125" style="78" customWidth="1"/>
    <col min="14" max="14" width="11.140625" style="78" customWidth="1"/>
    <col min="15" max="15" width="0.5703125" style="78" customWidth="1"/>
    <col min="16" max="16" width="10.5703125" style="78" customWidth="1"/>
    <col min="17" max="17" width="7.7109375" style="78" customWidth="1"/>
    <col min="18" max="18" width="7.28515625" style="78" customWidth="1"/>
    <col min="19" max="19" width="0.5703125" style="78" customWidth="1"/>
    <col min="20" max="16384" width="9.140625" style="78"/>
  </cols>
  <sheetData>
    <row r="1" spans="2:21" ht="2.25" customHeight="1"/>
    <row r="2" spans="2:21" ht="21.75" customHeight="1">
      <c r="C2" s="442" t="s">
        <v>15</v>
      </c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U2" s="76" t="s">
        <v>351</v>
      </c>
    </row>
    <row r="3" spans="2:21" ht="3" customHeight="1" thickBot="1">
      <c r="C3" s="79"/>
      <c r="U3" s="29"/>
    </row>
    <row r="4" spans="2:21" ht="21.75" customHeight="1" thickBot="1">
      <c r="B4" s="426" t="s">
        <v>5</v>
      </c>
      <c r="C4" s="426"/>
      <c r="D4" s="443" t="str">
        <f ca="1">IFERROR(_xlfn.XLOOKUP(CONCATENATE($K$8,$P$8),'Startovní listina'!O17:O66,'Startovní listina'!I17:I66,,0,1),"")</f>
        <v/>
      </c>
      <c r="E4" s="444"/>
      <c r="F4" s="444"/>
      <c r="G4" s="444"/>
      <c r="H4" s="444"/>
      <c r="I4" s="445"/>
      <c r="K4" s="446" t="s">
        <v>16</v>
      </c>
      <c r="L4" s="446"/>
      <c r="M4" s="80"/>
      <c r="N4" s="447">
        <f>'Startovní listina'!C8</f>
        <v>0</v>
      </c>
      <c r="O4" s="448"/>
      <c r="P4" s="449"/>
      <c r="Q4" s="80"/>
      <c r="R4" s="80"/>
      <c r="U4" s="76" t="s">
        <v>352</v>
      </c>
    </row>
    <row r="5" spans="2:21" ht="3.75" customHeight="1">
      <c r="B5" s="81"/>
      <c r="C5" s="81"/>
      <c r="D5" s="82"/>
      <c r="E5" s="82"/>
      <c r="F5" s="82"/>
      <c r="G5" s="82"/>
      <c r="H5" s="82"/>
      <c r="I5" s="82"/>
    </row>
    <row r="6" spans="2:21" ht="20.100000000000001" customHeight="1">
      <c r="B6" s="426" t="s">
        <v>1</v>
      </c>
      <c r="C6" s="426"/>
      <c r="D6" s="450">
        <f>'Startovní listina'!C2</f>
        <v>0</v>
      </c>
      <c r="E6" s="451"/>
      <c r="F6" s="451"/>
      <c r="G6" s="451"/>
      <c r="H6" s="451"/>
      <c r="I6" s="452"/>
      <c r="K6" s="430" t="s">
        <v>12</v>
      </c>
      <c r="L6" s="430"/>
      <c r="N6" s="83" t="s">
        <v>17</v>
      </c>
      <c r="P6" s="148" t="s">
        <v>334</v>
      </c>
      <c r="Q6" s="84"/>
      <c r="U6" s="76"/>
    </row>
    <row r="7" spans="2:21" ht="3" customHeight="1">
      <c r="B7" s="85"/>
      <c r="C7" s="86"/>
      <c r="D7" s="82"/>
      <c r="E7" s="82"/>
      <c r="F7" s="82"/>
      <c r="G7" s="82"/>
      <c r="H7" s="82"/>
      <c r="I7" s="82"/>
    </row>
    <row r="8" spans="2:21" ht="20.100000000000001" customHeight="1">
      <c r="B8" s="426" t="s">
        <v>2</v>
      </c>
      <c r="C8" s="426"/>
      <c r="D8" s="450">
        <f>'Startovní listina'!C4</f>
        <v>0</v>
      </c>
      <c r="E8" s="451"/>
      <c r="F8" s="451"/>
      <c r="G8" s="451"/>
      <c r="H8" s="451"/>
      <c r="I8" s="452"/>
      <c r="K8" s="453" t="s">
        <v>323</v>
      </c>
      <c r="L8" s="454"/>
      <c r="N8" s="87"/>
      <c r="P8" s="151" t="s">
        <v>343</v>
      </c>
      <c r="Q8" s="147"/>
      <c r="R8" s="147"/>
    </row>
    <row r="9" spans="2:21" ht="3" customHeight="1">
      <c r="B9" s="85"/>
      <c r="C9" s="86"/>
      <c r="D9" s="81"/>
      <c r="E9" s="81"/>
      <c r="F9" s="81"/>
      <c r="G9" s="81"/>
      <c r="H9" s="81"/>
      <c r="I9" s="81"/>
      <c r="P9" s="147"/>
      <c r="Q9" s="147"/>
      <c r="R9" s="147"/>
    </row>
    <row r="10" spans="2:21" ht="20.100000000000001" customHeight="1">
      <c r="B10" s="426" t="s">
        <v>139</v>
      </c>
      <c r="C10" s="426"/>
      <c r="D10" s="427"/>
      <c r="E10" s="428"/>
      <c r="F10" s="428"/>
      <c r="G10" s="428"/>
      <c r="H10" s="428"/>
      <c r="I10" s="429"/>
      <c r="K10" s="430" t="s">
        <v>18</v>
      </c>
      <c r="L10" s="430"/>
      <c r="N10" s="83" t="s">
        <v>82</v>
      </c>
      <c r="P10" s="433" t="s">
        <v>345</v>
      </c>
      <c r="Q10" s="434"/>
      <c r="R10" s="435"/>
    </row>
    <row r="11" spans="2:21" ht="3" customHeight="1">
      <c r="B11" s="85"/>
      <c r="C11" s="86"/>
      <c r="D11" s="81"/>
      <c r="E11" s="81"/>
      <c r="F11" s="81"/>
      <c r="G11" s="81"/>
      <c r="H11" s="81"/>
      <c r="I11" s="81"/>
      <c r="P11" s="436"/>
      <c r="Q11" s="437"/>
      <c r="R11" s="438"/>
    </row>
    <row r="12" spans="2:21" ht="20.100000000000001" customHeight="1">
      <c r="B12" s="426" t="s">
        <v>140</v>
      </c>
      <c r="C12" s="426"/>
      <c r="D12" s="427"/>
      <c r="E12" s="428"/>
      <c r="F12" s="428"/>
      <c r="G12" s="428"/>
      <c r="H12" s="428"/>
      <c r="I12" s="429"/>
      <c r="K12" s="431" t="s">
        <v>19</v>
      </c>
      <c r="L12" s="432"/>
      <c r="N12" s="87"/>
      <c r="P12" s="439"/>
      <c r="Q12" s="440"/>
      <c r="R12" s="441"/>
    </row>
    <row r="13" spans="2:21" ht="3.75" customHeight="1" thickBot="1"/>
    <row r="14" spans="2:21" ht="15.75" thickBot="1">
      <c r="B14" s="88" t="s">
        <v>20</v>
      </c>
      <c r="C14" s="465" t="s">
        <v>21</v>
      </c>
      <c r="D14" s="465"/>
      <c r="E14" s="465"/>
      <c r="F14" s="465"/>
      <c r="G14" s="465"/>
      <c r="H14" s="466" t="s">
        <v>22</v>
      </c>
      <c r="I14" s="467"/>
      <c r="J14" s="468" t="s">
        <v>20</v>
      </c>
      <c r="K14" s="469"/>
      <c r="L14" s="465" t="s">
        <v>21</v>
      </c>
      <c r="M14" s="465"/>
      <c r="N14" s="465"/>
      <c r="O14" s="465"/>
      <c r="P14" s="465"/>
      <c r="Q14" s="465"/>
      <c r="R14" s="89" t="s">
        <v>22</v>
      </c>
    </row>
    <row r="15" spans="2:21" ht="15" customHeight="1" thickBot="1">
      <c r="B15" s="470">
        <v>1</v>
      </c>
      <c r="C15" s="93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470">
        <v>13</v>
      </c>
      <c r="K15" s="471"/>
      <c r="L15" s="93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38" t="e">
        <f>IF(Q15=0,"",VLOOKUP(Q15,'[4]Seznam karet'!$B$2:$C$1049,2,0))</f>
        <v>#N/A</v>
      </c>
    </row>
    <row r="16" spans="2:21" ht="33" customHeight="1" thickBot="1">
      <c r="B16" s="459"/>
      <c r="C16" s="455"/>
      <c r="D16" s="456"/>
      <c r="E16" s="456"/>
      <c r="F16" s="456"/>
      <c r="G16" s="457"/>
      <c r="H16" s="463"/>
      <c r="I16" s="464"/>
      <c r="J16" s="461"/>
      <c r="K16" s="462"/>
      <c r="L16" s="455"/>
      <c r="M16" s="456"/>
      <c r="N16" s="456"/>
      <c r="O16" s="456"/>
      <c r="P16" s="456"/>
      <c r="Q16" s="457"/>
      <c r="R16" s="90"/>
    </row>
    <row r="17" spans="2:18" ht="15" customHeight="1" thickBot="1">
      <c r="B17" s="458">
        <v>2</v>
      </c>
      <c r="C17" s="93"/>
      <c r="D17" s="337" t="str">
        <f>IF(C17=0,"",VLOOKUP(C17,'Seznam karet'!$B$2:$C$1048,2,0))</f>
        <v/>
      </c>
      <c r="E17" s="337" t="e">
        <f>IF(D17=0,"",VLOOKUP(D17,'[4]Seznam karet'!$B$2:$C$1049,2,0))</f>
        <v>#N/A</v>
      </c>
      <c r="F17" s="337" t="e">
        <f>IF(E17=0,"",VLOOKUP(E17,'[4]Seznam karet'!$B$2:$C$1049,2,0))</f>
        <v>#N/A</v>
      </c>
      <c r="G17" s="337" t="e">
        <f>IF(F17=0,"",VLOOKUP(F17,'[4]Seznam karet'!$B$2:$C$1049,2,0))</f>
        <v>#N/A</v>
      </c>
      <c r="H17" s="337" t="e">
        <f>IF(G17=0,"",VLOOKUP(G17,'[4]Seznam karet'!$B$2:$C$1049,2,0))</f>
        <v>#N/A</v>
      </c>
      <c r="I17" s="338" t="e">
        <f>IF(H17=0,"",VLOOKUP(H17,'[4]Seznam karet'!$B$2:$C$1049,2,0))</f>
        <v>#N/A</v>
      </c>
      <c r="J17" s="458">
        <v>14</v>
      </c>
      <c r="K17" s="460"/>
      <c r="L17" s="93"/>
      <c r="M17" s="337" t="str">
        <f>IF(L17=0,"",VLOOKUP(L17,'Seznam karet'!$B$2:$C$1048,2,0))</f>
        <v/>
      </c>
      <c r="N17" s="337" t="e">
        <f>IF(M17=0,"",VLOOKUP(M17,'[4]Seznam karet'!$B$2:$C$1049,2,0))</f>
        <v>#N/A</v>
      </c>
      <c r="O17" s="337" t="e">
        <f>IF(N17=0,"",VLOOKUP(N17,'[4]Seznam karet'!$B$2:$C$1049,2,0))</f>
        <v>#N/A</v>
      </c>
      <c r="P17" s="337" t="e">
        <f>IF(O17=0,"",VLOOKUP(O17,'[4]Seznam karet'!$B$2:$C$1049,2,0))</f>
        <v>#N/A</v>
      </c>
      <c r="Q17" s="337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>
      <c r="B18" s="459"/>
      <c r="C18" s="455"/>
      <c r="D18" s="456"/>
      <c r="E18" s="456"/>
      <c r="F18" s="456"/>
      <c r="G18" s="457"/>
      <c r="H18" s="463"/>
      <c r="I18" s="464"/>
      <c r="J18" s="461"/>
      <c r="K18" s="462"/>
      <c r="L18" s="455"/>
      <c r="M18" s="456"/>
      <c r="N18" s="456"/>
      <c r="O18" s="456"/>
      <c r="P18" s="456"/>
      <c r="Q18" s="457"/>
      <c r="R18" s="90"/>
    </row>
    <row r="19" spans="2:18" ht="15" customHeight="1" thickBot="1">
      <c r="B19" s="458">
        <v>3</v>
      </c>
      <c r="C19" s="93"/>
      <c r="D19" s="337" t="str">
        <f>IF(C19=0,"",VLOOKUP(C19,'Seznam karet'!$B$2:$C$1048,2,0))</f>
        <v/>
      </c>
      <c r="E19" s="337" t="e">
        <f>IF(D19=0,"",VLOOKUP(D19,'[4]Seznam karet'!$B$2:$C$1049,2,0))</f>
        <v>#N/A</v>
      </c>
      <c r="F19" s="337" t="e">
        <f>IF(E19=0,"",VLOOKUP(E19,'[4]Seznam karet'!$B$2:$C$1049,2,0))</f>
        <v>#N/A</v>
      </c>
      <c r="G19" s="337" t="e">
        <f>IF(F19=0,"",VLOOKUP(F19,'[4]Seznam karet'!$B$2:$C$1049,2,0))</f>
        <v>#N/A</v>
      </c>
      <c r="H19" s="337" t="e">
        <f>IF(G19=0,"",VLOOKUP(G19,'[4]Seznam karet'!$B$2:$C$1049,2,0))</f>
        <v>#N/A</v>
      </c>
      <c r="I19" s="338" t="e">
        <f>IF(H19=0,"",VLOOKUP(H19,'[4]Seznam karet'!$B$2:$C$1049,2,0))</f>
        <v>#N/A</v>
      </c>
      <c r="J19" s="458">
        <v>15</v>
      </c>
      <c r="K19" s="460"/>
      <c r="L19" s="93"/>
      <c r="M19" s="337" t="str">
        <f>IF(L19=0,"",VLOOKUP(L19,'Seznam karet'!$B$2:$C$1048,2,0))</f>
        <v/>
      </c>
      <c r="N19" s="337" t="e">
        <f>IF(M19=0,"",VLOOKUP(M19,'[4]Seznam karet'!$B$2:$C$1049,2,0))</f>
        <v>#N/A</v>
      </c>
      <c r="O19" s="337" t="e">
        <f>IF(N19=0,"",VLOOKUP(N19,'[4]Seznam karet'!$B$2:$C$1049,2,0))</f>
        <v>#N/A</v>
      </c>
      <c r="P19" s="337" t="e">
        <f>IF(O19=0,"",VLOOKUP(O19,'[4]Seznam karet'!$B$2:$C$1049,2,0))</f>
        <v>#N/A</v>
      </c>
      <c r="Q19" s="337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>
      <c r="B20" s="459"/>
      <c r="C20" s="455"/>
      <c r="D20" s="456"/>
      <c r="E20" s="456"/>
      <c r="F20" s="456"/>
      <c r="G20" s="457"/>
      <c r="H20" s="463"/>
      <c r="I20" s="464"/>
      <c r="J20" s="461"/>
      <c r="K20" s="462"/>
      <c r="L20" s="455"/>
      <c r="M20" s="456"/>
      <c r="N20" s="456"/>
      <c r="O20" s="456"/>
      <c r="P20" s="456"/>
      <c r="Q20" s="457"/>
      <c r="R20" s="90"/>
    </row>
    <row r="21" spans="2:18" ht="15" customHeight="1" thickBot="1">
      <c r="B21" s="458">
        <v>4</v>
      </c>
      <c r="C21" s="93"/>
      <c r="D21" s="337" t="str">
        <f>IF(C21=0,"",VLOOKUP(C21,'Seznam karet'!$B$2:$C$1048,2,0))</f>
        <v/>
      </c>
      <c r="E21" s="337" t="e">
        <f>IF(D21=0,"",VLOOKUP(D21,'[4]Seznam karet'!$B$2:$C$1049,2,0))</f>
        <v>#N/A</v>
      </c>
      <c r="F21" s="337" t="e">
        <f>IF(E21=0,"",VLOOKUP(E21,'[4]Seznam karet'!$B$2:$C$1049,2,0))</f>
        <v>#N/A</v>
      </c>
      <c r="G21" s="337" t="e">
        <f>IF(F21=0,"",VLOOKUP(F21,'[4]Seznam karet'!$B$2:$C$1049,2,0))</f>
        <v>#N/A</v>
      </c>
      <c r="H21" s="337" t="e">
        <f>IF(G21=0,"",VLOOKUP(G21,'[4]Seznam karet'!$B$2:$C$1049,2,0))</f>
        <v>#N/A</v>
      </c>
      <c r="I21" s="338" t="e">
        <f>IF(H21=0,"",VLOOKUP(H21,'[4]Seznam karet'!$B$2:$C$1049,2,0))</f>
        <v>#N/A</v>
      </c>
      <c r="J21" s="458">
        <v>16</v>
      </c>
      <c r="K21" s="460"/>
      <c r="L21" s="93"/>
      <c r="M21" s="337" t="str">
        <f>IF(L21=0,"",VLOOKUP(L21,'Seznam karet'!$B$2:$C$1048,2,0))</f>
        <v/>
      </c>
      <c r="N21" s="337" t="e">
        <f>IF(M21=0,"",VLOOKUP(M21,'[4]Seznam karet'!$B$2:$C$1049,2,0))</f>
        <v>#N/A</v>
      </c>
      <c r="O21" s="337" t="e">
        <f>IF(N21=0,"",VLOOKUP(N21,'[4]Seznam karet'!$B$2:$C$1049,2,0))</f>
        <v>#N/A</v>
      </c>
      <c r="P21" s="337" t="e">
        <f>IF(O21=0,"",VLOOKUP(O21,'[4]Seznam karet'!$B$2:$C$1049,2,0))</f>
        <v>#N/A</v>
      </c>
      <c r="Q21" s="337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>
      <c r="B22" s="459"/>
      <c r="C22" s="455"/>
      <c r="D22" s="456"/>
      <c r="E22" s="456"/>
      <c r="F22" s="456"/>
      <c r="G22" s="457"/>
      <c r="H22" s="463"/>
      <c r="I22" s="464"/>
      <c r="J22" s="461"/>
      <c r="K22" s="462"/>
      <c r="L22" s="455"/>
      <c r="M22" s="456"/>
      <c r="N22" s="456"/>
      <c r="O22" s="456"/>
      <c r="P22" s="456"/>
      <c r="Q22" s="457"/>
      <c r="R22" s="90"/>
    </row>
    <row r="23" spans="2:18" ht="15" customHeight="1" thickBot="1">
      <c r="B23" s="458">
        <v>5</v>
      </c>
      <c r="C23" s="93"/>
      <c r="D23" s="337" t="str">
        <f>IF(C23=0,"",VLOOKUP(C23,'Seznam karet'!$B$2:$C$1048,2,0))</f>
        <v/>
      </c>
      <c r="E23" s="337" t="e">
        <f>IF(D23=0,"",VLOOKUP(D23,'[4]Seznam karet'!$B$2:$C$1049,2,0))</f>
        <v>#N/A</v>
      </c>
      <c r="F23" s="337" t="e">
        <f>IF(E23=0,"",VLOOKUP(E23,'[4]Seznam karet'!$B$2:$C$1049,2,0))</f>
        <v>#N/A</v>
      </c>
      <c r="G23" s="337" t="e">
        <f>IF(F23=0,"",VLOOKUP(F23,'[4]Seznam karet'!$B$2:$C$1049,2,0))</f>
        <v>#N/A</v>
      </c>
      <c r="H23" s="337" t="e">
        <f>IF(G23=0,"",VLOOKUP(G23,'[4]Seznam karet'!$B$2:$C$1049,2,0))</f>
        <v>#N/A</v>
      </c>
      <c r="I23" s="338" t="e">
        <f>IF(H23=0,"",VLOOKUP(H23,'[4]Seznam karet'!$B$2:$C$1049,2,0))</f>
        <v>#N/A</v>
      </c>
      <c r="J23" s="458">
        <v>17</v>
      </c>
      <c r="K23" s="460"/>
      <c r="L23" s="93"/>
      <c r="M23" s="337" t="str">
        <f>IF(L23=0,"",VLOOKUP(L23,'Seznam karet'!$B$2:$C$1048,2,0))</f>
        <v/>
      </c>
      <c r="N23" s="337" t="e">
        <f>IF(M23=0,"",VLOOKUP(M23,'[4]Seznam karet'!$B$2:$C$1049,2,0))</f>
        <v>#N/A</v>
      </c>
      <c r="O23" s="337" t="e">
        <f>IF(N23=0,"",VLOOKUP(N23,'[4]Seznam karet'!$B$2:$C$1049,2,0))</f>
        <v>#N/A</v>
      </c>
      <c r="P23" s="337" t="e">
        <f>IF(O23=0,"",VLOOKUP(O23,'[4]Seznam karet'!$B$2:$C$1049,2,0))</f>
        <v>#N/A</v>
      </c>
      <c r="Q23" s="337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>
      <c r="B24" s="459"/>
      <c r="C24" s="455"/>
      <c r="D24" s="456"/>
      <c r="E24" s="456"/>
      <c r="F24" s="456"/>
      <c r="G24" s="457"/>
      <c r="H24" s="463"/>
      <c r="I24" s="464"/>
      <c r="J24" s="461"/>
      <c r="K24" s="462"/>
      <c r="L24" s="455"/>
      <c r="M24" s="456"/>
      <c r="N24" s="456"/>
      <c r="O24" s="456"/>
      <c r="P24" s="456"/>
      <c r="Q24" s="457"/>
      <c r="R24" s="90"/>
    </row>
    <row r="25" spans="2:18" ht="15" customHeight="1" thickBot="1">
      <c r="B25" s="458">
        <v>6</v>
      </c>
      <c r="C25" s="93"/>
      <c r="D25" s="337" t="str">
        <f>IF(C25=0,"",VLOOKUP(C25,'Seznam karet'!$B$2:$C$1048,2,0))</f>
        <v/>
      </c>
      <c r="E25" s="337" t="e">
        <f>IF(D25=0,"",VLOOKUP(D25,'[4]Seznam karet'!$B$2:$C$1049,2,0))</f>
        <v>#N/A</v>
      </c>
      <c r="F25" s="337" t="e">
        <f>IF(E25=0,"",VLOOKUP(E25,'[4]Seznam karet'!$B$2:$C$1049,2,0))</f>
        <v>#N/A</v>
      </c>
      <c r="G25" s="337" t="e">
        <f>IF(F25=0,"",VLOOKUP(F25,'[4]Seznam karet'!$B$2:$C$1049,2,0))</f>
        <v>#N/A</v>
      </c>
      <c r="H25" s="337" t="e">
        <f>IF(G25=0,"",VLOOKUP(G25,'[4]Seznam karet'!$B$2:$C$1049,2,0))</f>
        <v>#N/A</v>
      </c>
      <c r="I25" s="338" t="e">
        <f>IF(H25=0,"",VLOOKUP(H25,'[4]Seznam karet'!$B$2:$C$1049,2,0))</f>
        <v>#N/A</v>
      </c>
      <c r="J25" s="458">
        <v>18</v>
      </c>
      <c r="K25" s="460"/>
      <c r="L25" s="93"/>
      <c r="M25" s="337" t="str">
        <f>IF(L25=0,"",VLOOKUP(L25,'Seznam karet'!$B$2:$C$1048,2,0))</f>
        <v/>
      </c>
      <c r="N25" s="337" t="e">
        <f>IF(M25=0,"",VLOOKUP(M25,'[4]Seznam karet'!$B$2:$C$1049,2,0))</f>
        <v>#N/A</v>
      </c>
      <c r="O25" s="337" t="e">
        <f>IF(N25=0,"",VLOOKUP(N25,'[4]Seznam karet'!$B$2:$C$1049,2,0))</f>
        <v>#N/A</v>
      </c>
      <c r="P25" s="337" t="e">
        <f>IF(O25=0,"",VLOOKUP(O25,'[4]Seznam karet'!$B$2:$C$1049,2,0))</f>
        <v>#N/A</v>
      </c>
      <c r="Q25" s="337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>
      <c r="B26" s="459"/>
      <c r="C26" s="455"/>
      <c r="D26" s="456"/>
      <c r="E26" s="456"/>
      <c r="F26" s="456"/>
      <c r="G26" s="457"/>
      <c r="H26" s="463"/>
      <c r="I26" s="464"/>
      <c r="J26" s="461"/>
      <c r="K26" s="462"/>
      <c r="L26" s="455"/>
      <c r="M26" s="456"/>
      <c r="N26" s="456"/>
      <c r="O26" s="456"/>
      <c r="P26" s="456"/>
      <c r="Q26" s="457"/>
      <c r="R26" s="90"/>
    </row>
    <row r="27" spans="2:18" ht="15" customHeight="1" thickBot="1">
      <c r="B27" s="458">
        <v>7</v>
      </c>
      <c r="C27" s="93"/>
      <c r="D27" s="337" t="str">
        <f>IF(C27=0,"",VLOOKUP(C27,'Seznam karet'!$B$2:$C$1048,2,0))</f>
        <v/>
      </c>
      <c r="E27" s="337" t="e">
        <f>IF(D27=0,"",VLOOKUP(D27,'[4]Seznam karet'!$B$2:$C$1049,2,0))</f>
        <v>#N/A</v>
      </c>
      <c r="F27" s="337" t="e">
        <f>IF(E27=0,"",VLOOKUP(E27,'[4]Seznam karet'!$B$2:$C$1049,2,0))</f>
        <v>#N/A</v>
      </c>
      <c r="G27" s="337" t="e">
        <f>IF(F27=0,"",VLOOKUP(F27,'[4]Seznam karet'!$B$2:$C$1049,2,0))</f>
        <v>#N/A</v>
      </c>
      <c r="H27" s="337" t="e">
        <f>IF(G27=0,"",VLOOKUP(G27,'[4]Seznam karet'!$B$2:$C$1049,2,0))</f>
        <v>#N/A</v>
      </c>
      <c r="I27" s="338" t="e">
        <f>IF(H27=0,"",VLOOKUP(H27,'[4]Seznam karet'!$B$2:$C$1049,2,0))</f>
        <v>#N/A</v>
      </c>
      <c r="J27" s="458">
        <v>19</v>
      </c>
      <c r="K27" s="460"/>
      <c r="L27" s="93"/>
      <c r="M27" s="337" t="str">
        <f>IF(L27=0,"",VLOOKUP(L27,'Seznam karet'!$B$2:$C$1048,2,0))</f>
        <v/>
      </c>
      <c r="N27" s="337" t="e">
        <f>IF(M27=0,"",VLOOKUP(M27,'[4]Seznam karet'!$B$2:$C$1049,2,0))</f>
        <v>#N/A</v>
      </c>
      <c r="O27" s="337" t="e">
        <f>IF(N27=0,"",VLOOKUP(N27,'[4]Seznam karet'!$B$2:$C$1049,2,0))</f>
        <v>#N/A</v>
      </c>
      <c r="P27" s="337" t="e">
        <f>IF(O27=0,"",VLOOKUP(O27,'[4]Seznam karet'!$B$2:$C$1049,2,0))</f>
        <v>#N/A</v>
      </c>
      <c r="Q27" s="337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>
      <c r="B28" s="459"/>
      <c r="C28" s="455"/>
      <c r="D28" s="456"/>
      <c r="E28" s="456"/>
      <c r="F28" s="456"/>
      <c r="G28" s="457"/>
      <c r="H28" s="463"/>
      <c r="I28" s="464"/>
      <c r="J28" s="461"/>
      <c r="K28" s="462"/>
      <c r="L28" s="455"/>
      <c r="M28" s="456"/>
      <c r="N28" s="456"/>
      <c r="O28" s="456"/>
      <c r="P28" s="456"/>
      <c r="Q28" s="457"/>
      <c r="R28" s="90"/>
    </row>
    <row r="29" spans="2:18" ht="15" customHeight="1" thickBot="1">
      <c r="B29" s="458">
        <v>8</v>
      </c>
      <c r="C29" s="93"/>
      <c r="D29" s="337" t="str">
        <f>IF(C29=0,"",VLOOKUP(C29,'Seznam karet'!$B$2:$C$1048,2,0))</f>
        <v/>
      </c>
      <c r="E29" s="337" t="e">
        <f>IF(D29=0,"",VLOOKUP(D29,'[4]Seznam karet'!$B$2:$C$1049,2,0))</f>
        <v>#N/A</v>
      </c>
      <c r="F29" s="337" t="e">
        <f>IF(E29=0,"",VLOOKUP(E29,'[4]Seznam karet'!$B$2:$C$1049,2,0))</f>
        <v>#N/A</v>
      </c>
      <c r="G29" s="337" t="e">
        <f>IF(F29=0,"",VLOOKUP(F29,'[4]Seznam karet'!$B$2:$C$1049,2,0))</f>
        <v>#N/A</v>
      </c>
      <c r="H29" s="337" t="e">
        <f>IF(G29=0,"",VLOOKUP(G29,'[4]Seznam karet'!$B$2:$C$1049,2,0))</f>
        <v>#N/A</v>
      </c>
      <c r="I29" s="338" t="e">
        <f>IF(H29=0,"",VLOOKUP(H29,'[4]Seznam karet'!$B$2:$C$1049,2,0))</f>
        <v>#N/A</v>
      </c>
      <c r="J29" s="458">
        <v>20</v>
      </c>
      <c r="K29" s="460"/>
      <c r="L29" s="93"/>
      <c r="M29" s="337" t="str">
        <f>IF(L29=0,"",VLOOKUP(L29,'Seznam karet'!$B$2:$C$1048,2,0))</f>
        <v/>
      </c>
      <c r="N29" s="337" t="e">
        <f>IF(M29=0,"",VLOOKUP(M29,'[4]Seznam karet'!$B$2:$C$1049,2,0))</f>
        <v>#N/A</v>
      </c>
      <c r="O29" s="337" t="e">
        <f>IF(N29=0,"",VLOOKUP(N29,'[4]Seznam karet'!$B$2:$C$1049,2,0))</f>
        <v>#N/A</v>
      </c>
      <c r="P29" s="337" t="e">
        <f>IF(O29=0,"",VLOOKUP(O29,'[4]Seznam karet'!$B$2:$C$1049,2,0))</f>
        <v>#N/A</v>
      </c>
      <c r="Q29" s="337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>
      <c r="B30" s="459"/>
      <c r="C30" s="455"/>
      <c r="D30" s="456"/>
      <c r="E30" s="456"/>
      <c r="F30" s="456"/>
      <c r="G30" s="457"/>
      <c r="H30" s="463"/>
      <c r="I30" s="464"/>
      <c r="J30" s="461"/>
      <c r="K30" s="462"/>
      <c r="L30" s="455"/>
      <c r="M30" s="456"/>
      <c r="N30" s="456"/>
      <c r="O30" s="456"/>
      <c r="P30" s="456"/>
      <c r="Q30" s="457"/>
      <c r="R30" s="90"/>
    </row>
    <row r="31" spans="2:18" ht="15" customHeight="1" thickBot="1">
      <c r="B31" s="458">
        <v>9</v>
      </c>
      <c r="C31" s="93"/>
      <c r="D31" s="337" t="str">
        <f>IF(C31=0,"",VLOOKUP(C31,'Seznam karet'!$B$2:$C$1048,2,0))</f>
        <v/>
      </c>
      <c r="E31" s="337" t="e">
        <f>IF(D31=0,"",VLOOKUP(D31,'[4]Seznam karet'!$B$2:$C$1049,2,0))</f>
        <v>#N/A</v>
      </c>
      <c r="F31" s="337" t="e">
        <f>IF(E31=0,"",VLOOKUP(E31,'[4]Seznam karet'!$B$2:$C$1049,2,0))</f>
        <v>#N/A</v>
      </c>
      <c r="G31" s="337" t="e">
        <f>IF(F31=0,"",VLOOKUP(F31,'[4]Seznam karet'!$B$2:$C$1049,2,0))</f>
        <v>#N/A</v>
      </c>
      <c r="H31" s="337" t="e">
        <f>IF(G31=0,"",VLOOKUP(G31,'[4]Seznam karet'!$B$2:$C$1049,2,0))</f>
        <v>#N/A</v>
      </c>
      <c r="I31" s="338" t="e">
        <f>IF(H31=0,"",VLOOKUP(H31,'[4]Seznam karet'!$B$2:$C$1049,2,0))</f>
        <v>#N/A</v>
      </c>
      <c r="J31" s="458">
        <v>21</v>
      </c>
      <c r="K31" s="460"/>
      <c r="L31" s="93"/>
      <c r="M31" s="337" t="str">
        <f>IF(L31=0,"",VLOOKUP(L31,'Seznam karet'!$B$2:$C$1048,2,0))</f>
        <v/>
      </c>
      <c r="N31" s="337" t="e">
        <f>IF(M31=0,"",VLOOKUP(M31,'[4]Seznam karet'!$B$2:$C$1049,2,0))</f>
        <v>#N/A</v>
      </c>
      <c r="O31" s="337" t="e">
        <f>IF(N31=0,"",VLOOKUP(N31,'[4]Seznam karet'!$B$2:$C$1049,2,0))</f>
        <v>#N/A</v>
      </c>
      <c r="P31" s="337" t="e">
        <f>IF(O31=0,"",VLOOKUP(O31,'[4]Seznam karet'!$B$2:$C$1049,2,0))</f>
        <v>#N/A</v>
      </c>
      <c r="Q31" s="337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>
      <c r="B32" s="459"/>
      <c r="C32" s="455"/>
      <c r="D32" s="456"/>
      <c r="E32" s="456"/>
      <c r="F32" s="456"/>
      <c r="G32" s="457"/>
      <c r="H32" s="463"/>
      <c r="I32" s="464"/>
      <c r="J32" s="461"/>
      <c r="K32" s="462"/>
      <c r="L32" s="455"/>
      <c r="M32" s="456"/>
      <c r="N32" s="456"/>
      <c r="O32" s="456"/>
      <c r="P32" s="456"/>
      <c r="Q32" s="457"/>
      <c r="R32" s="90"/>
    </row>
    <row r="33" spans="2:18" ht="15" customHeight="1" thickBot="1">
      <c r="B33" s="458">
        <v>10</v>
      </c>
      <c r="C33" s="93"/>
      <c r="D33" s="337" t="str">
        <f>IF(C33=0,"",VLOOKUP(C33,'Seznam karet'!$B$2:$C$1048,2,0))</f>
        <v/>
      </c>
      <c r="E33" s="337" t="e">
        <f>IF(D33=0,"",VLOOKUP(D33,'[4]Seznam karet'!$B$2:$C$1049,2,0))</f>
        <v>#N/A</v>
      </c>
      <c r="F33" s="337" t="e">
        <f>IF(E33=0,"",VLOOKUP(E33,'[4]Seznam karet'!$B$2:$C$1049,2,0))</f>
        <v>#N/A</v>
      </c>
      <c r="G33" s="337" t="e">
        <f>IF(F33=0,"",VLOOKUP(F33,'[4]Seznam karet'!$B$2:$C$1049,2,0))</f>
        <v>#N/A</v>
      </c>
      <c r="H33" s="337" t="e">
        <f>IF(G33=0,"",VLOOKUP(G33,'[4]Seznam karet'!$B$2:$C$1049,2,0))</f>
        <v>#N/A</v>
      </c>
      <c r="I33" s="338" t="e">
        <f>IF(H33=0,"",VLOOKUP(H33,'[4]Seznam karet'!$B$2:$C$1049,2,0))</f>
        <v>#N/A</v>
      </c>
      <c r="J33" s="458">
        <v>22</v>
      </c>
      <c r="K33" s="460"/>
      <c r="L33" s="93"/>
      <c r="M33" s="337" t="str">
        <f>IF(L33=0,"",VLOOKUP(L33,'Seznam karet'!$B$2:$C$1048,2,0))</f>
        <v/>
      </c>
      <c r="N33" s="337" t="e">
        <f>IF(M33=0,"",VLOOKUP(M33,'[4]Seznam karet'!$B$2:$C$1049,2,0))</f>
        <v>#N/A</v>
      </c>
      <c r="O33" s="337" t="e">
        <f>IF(N33=0,"",VLOOKUP(N33,'[4]Seznam karet'!$B$2:$C$1049,2,0))</f>
        <v>#N/A</v>
      </c>
      <c r="P33" s="337" t="e">
        <f>IF(O33=0,"",VLOOKUP(O33,'[4]Seznam karet'!$B$2:$C$1049,2,0))</f>
        <v>#N/A</v>
      </c>
      <c r="Q33" s="337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>
      <c r="B34" s="459"/>
      <c r="C34" s="455"/>
      <c r="D34" s="456"/>
      <c r="E34" s="456"/>
      <c r="F34" s="456"/>
      <c r="G34" s="457"/>
      <c r="H34" s="463"/>
      <c r="I34" s="464"/>
      <c r="J34" s="461"/>
      <c r="K34" s="462"/>
      <c r="L34" s="455"/>
      <c r="M34" s="456"/>
      <c r="N34" s="456"/>
      <c r="O34" s="456"/>
      <c r="P34" s="456"/>
      <c r="Q34" s="457"/>
      <c r="R34" s="90"/>
    </row>
    <row r="35" spans="2:18" ht="15" customHeight="1" thickBot="1">
      <c r="B35" s="458">
        <v>11</v>
      </c>
      <c r="C35" s="93"/>
      <c r="D35" s="337" t="str">
        <f>IF(C35=0,"",VLOOKUP(C35,'Seznam karet'!$B$2:$C$1048,2,0))</f>
        <v/>
      </c>
      <c r="E35" s="337" t="e">
        <f>IF(D35=0,"",VLOOKUP(D35,'[4]Seznam karet'!$B$2:$C$1049,2,0))</f>
        <v>#N/A</v>
      </c>
      <c r="F35" s="337" t="e">
        <f>IF(E35=0,"",VLOOKUP(E35,'[4]Seznam karet'!$B$2:$C$1049,2,0))</f>
        <v>#N/A</v>
      </c>
      <c r="G35" s="337" t="e">
        <f>IF(F35=0,"",VLOOKUP(F35,'[4]Seznam karet'!$B$2:$C$1049,2,0))</f>
        <v>#N/A</v>
      </c>
      <c r="H35" s="337" t="e">
        <f>IF(G35=0,"",VLOOKUP(G35,'[4]Seznam karet'!$B$2:$C$1049,2,0))</f>
        <v>#N/A</v>
      </c>
      <c r="I35" s="338" t="e">
        <f>IF(H35=0,"",VLOOKUP(H35,'[4]Seznam karet'!$B$2:$C$1049,2,0))</f>
        <v>#N/A</v>
      </c>
      <c r="J35" s="458">
        <v>23</v>
      </c>
      <c r="K35" s="460"/>
      <c r="L35" s="93"/>
      <c r="M35" s="337" t="str">
        <f>IF(L35=0,"",VLOOKUP(L35,'Seznam karet'!$B$2:$C$1048,2,0))</f>
        <v/>
      </c>
      <c r="N35" s="337" t="e">
        <f>IF(M35=0,"",VLOOKUP(M35,'[4]Seznam karet'!$B$2:$C$1049,2,0))</f>
        <v>#N/A</v>
      </c>
      <c r="O35" s="337" t="e">
        <f>IF(N35=0,"",VLOOKUP(N35,'[4]Seznam karet'!$B$2:$C$1049,2,0))</f>
        <v>#N/A</v>
      </c>
      <c r="P35" s="337" t="e">
        <f>IF(O35=0,"",VLOOKUP(O35,'[4]Seznam karet'!$B$2:$C$1049,2,0))</f>
        <v>#N/A</v>
      </c>
      <c r="Q35" s="337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>
      <c r="B36" s="459"/>
      <c r="C36" s="455"/>
      <c r="D36" s="456"/>
      <c r="E36" s="456"/>
      <c r="F36" s="456"/>
      <c r="G36" s="457"/>
      <c r="H36" s="463"/>
      <c r="I36" s="464"/>
      <c r="J36" s="461"/>
      <c r="K36" s="462"/>
      <c r="L36" s="455"/>
      <c r="M36" s="456"/>
      <c r="N36" s="456"/>
      <c r="O36" s="456"/>
      <c r="P36" s="456"/>
      <c r="Q36" s="457"/>
      <c r="R36" s="90"/>
    </row>
    <row r="37" spans="2:18" ht="15" customHeight="1" thickBot="1">
      <c r="B37" s="458">
        <v>12</v>
      </c>
      <c r="C37" s="93"/>
      <c r="D37" s="337" t="str">
        <f>IF(C37=0,"",VLOOKUP(C37,'Seznam karet'!$B$2:$C$1048,2,0))</f>
        <v/>
      </c>
      <c r="E37" s="337" t="e">
        <f>IF(D37=0,"",VLOOKUP(D37,'[4]Seznam karet'!$B$2:$C$1049,2,0))</f>
        <v>#N/A</v>
      </c>
      <c r="F37" s="337" t="e">
        <f>IF(E37=0,"",VLOOKUP(E37,'[4]Seznam karet'!$B$2:$C$1049,2,0))</f>
        <v>#N/A</v>
      </c>
      <c r="G37" s="337" t="e">
        <f>IF(F37=0,"",VLOOKUP(F37,'[4]Seznam karet'!$B$2:$C$1049,2,0))</f>
        <v>#N/A</v>
      </c>
      <c r="H37" s="337" t="e">
        <f>IF(G37=0,"",VLOOKUP(G37,'[4]Seznam karet'!$B$2:$C$1049,2,0))</f>
        <v>#N/A</v>
      </c>
      <c r="I37" s="338" t="e">
        <f>IF(H37=0,"",VLOOKUP(H37,'[4]Seznam karet'!$B$2:$C$1049,2,0))</f>
        <v>#N/A</v>
      </c>
      <c r="J37" s="458">
        <v>24</v>
      </c>
      <c r="K37" s="460"/>
      <c r="L37" s="93"/>
      <c r="M37" s="337" t="str">
        <f>IF(L37=0,"",VLOOKUP(L37,'Seznam karet'!$B$2:$C$1048,2,0))</f>
        <v/>
      </c>
      <c r="N37" s="337" t="e">
        <f>IF(M37=0,"",VLOOKUP(M37,'[4]Seznam karet'!$B$2:$C$1049,2,0))</f>
        <v>#N/A</v>
      </c>
      <c r="O37" s="337" t="e">
        <f>IF(N37=0,"",VLOOKUP(N37,'[4]Seznam karet'!$B$2:$C$1049,2,0))</f>
        <v>#N/A</v>
      </c>
      <c r="P37" s="337" t="e">
        <f>IF(O37=0,"",VLOOKUP(O37,'[4]Seznam karet'!$B$2:$C$1049,2,0))</f>
        <v>#N/A</v>
      </c>
      <c r="Q37" s="337" t="e">
        <f>IF(P37=0,"",VLOOKUP(P37,'[4]Seznam karet'!$B$2:$C$1049,2,0))</f>
        <v>#N/A</v>
      </c>
      <c r="R37" s="338" t="e">
        <f>IF(Q37=0,"",VLOOKUP(Q37,'[4]Seznam karet'!$B$2:$C$1049,2,0))</f>
        <v>#N/A</v>
      </c>
    </row>
    <row r="38" spans="2:18" ht="33" customHeight="1" thickBot="1">
      <c r="B38" s="472"/>
      <c r="C38" s="475"/>
      <c r="D38" s="476"/>
      <c r="E38" s="476"/>
      <c r="F38" s="476"/>
      <c r="G38" s="477"/>
      <c r="H38" s="478"/>
      <c r="I38" s="479"/>
      <c r="J38" s="473"/>
      <c r="K38" s="474"/>
      <c r="L38" s="475"/>
      <c r="M38" s="476"/>
      <c r="N38" s="476"/>
      <c r="O38" s="476"/>
      <c r="P38" s="476"/>
      <c r="Q38" s="477"/>
      <c r="R38" s="91"/>
    </row>
    <row r="39" spans="2:18" ht="42" customHeight="1" thickBot="1">
      <c r="B39" s="480" t="s">
        <v>23</v>
      </c>
      <c r="C39" s="481"/>
      <c r="D39" s="481"/>
      <c r="E39" s="482"/>
      <c r="F39" s="480" t="s">
        <v>24</v>
      </c>
      <c r="G39" s="481"/>
      <c r="H39" s="481"/>
      <c r="I39" s="482"/>
      <c r="J39" s="480" t="s">
        <v>25</v>
      </c>
      <c r="K39" s="481"/>
      <c r="L39" s="481"/>
      <c r="M39" s="481"/>
      <c r="N39" s="482"/>
      <c r="O39" s="483" t="s">
        <v>26</v>
      </c>
      <c r="P39" s="484"/>
      <c r="Q39" s="484"/>
      <c r="R39" s="485"/>
    </row>
    <row r="40" spans="2:18" ht="6" customHeight="1" thickBot="1">
      <c r="B40" s="486"/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</row>
    <row r="41" spans="2:18" ht="15.75" thickTop="1">
      <c r="B41" s="487" t="s">
        <v>27</v>
      </c>
      <c r="C41" s="488"/>
      <c r="D41" s="488"/>
      <c r="E41" s="491" t="s">
        <v>28</v>
      </c>
      <c r="F41" s="492"/>
      <c r="G41" s="495" t="s">
        <v>29</v>
      </c>
      <c r="H41" s="495"/>
      <c r="I41" s="495"/>
      <c r="J41" s="495"/>
      <c r="K41" s="496"/>
      <c r="L41" s="497"/>
      <c r="M41" s="497"/>
      <c r="N41" s="497"/>
      <c r="O41" s="497"/>
      <c r="P41" s="497"/>
      <c r="Q41" s="497"/>
      <c r="R41" s="498"/>
    </row>
    <row r="42" spans="2:18" ht="27.75" customHeight="1" thickBot="1">
      <c r="B42" s="489"/>
      <c r="C42" s="490"/>
      <c r="D42" s="490"/>
      <c r="E42" s="493"/>
      <c r="F42" s="494"/>
      <c r="G42" s="481"/>
      <c r="H42" s="481"/>
      <c r="I42" s="481"/>
      <c r="J42" s="481"/>
      <c r="K42" s="499"/>
      <c r="L42" s="500"/>
      <c r="M42" s="500"/>
      <c r="N42" s="500"/>
      <c r="O42" s="500"/>
      <c r="P42" s="500"/>
      <c r="Q42" s="500"/>
      <c r="R42" s="501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40625" defaultRowHeight="15"/>
  <cols>
    <col min="1" max="1" width="1" style="78" customWidth="1"/>
    <col min="2" max="2" width="4.28515625" style="78" customWidth="1"/>
    <col min="3" max="3" width="8.85546875" style="78" customWidth="1"/>
    <col min="4" max="4" width="2.140625" style="78" customWidth="1"/>
    <col min="5" max="6" width="9.140625" style="78"/>
    <col min="7" max="7" width="7.7109375" style="78" customWidth="1"/>
    <col min="8" max="8" width="4.42578125" style="78" customWidth="1"/>
    <col min="9" max="9" width="2.28515625" style="78" customWidth="1"/>
    <col min="10" max="10" width="0.85546875" style="78" customWidth="1"/>
    <col min="11" max="11" width="3.5703125" style="78" customWidth="1"/>
    <col min="12" max="12" width="7" style="78" customWidth="1"/>
    <col min="13" max="13" width="0.5703125" style="78" customWidth="1"/>
    <col min="14" max="14" width="11.140625" style="78" customWidth="1"/>
    <col min="15" max="15" width="0.5703125" style="78" customWidth="1"/>
    <col min="16" max="16" width="10.5703125" style="78" customWidth="1"/>
    <col min="17" max="17" width="7.7109375" style="78" customWidth="1"/>
    <col min="18" max="18" width="7.28515625" style="78" customWidth="1"/>
    <col min="19" max="19" width="0.5703125" style="78" customWidth="1"/>
    <col min="20" max="16384" width="9.140625" style="78"/>
  </cols>
  <sheetData>
    <row r="1" spans="2:21" ht="2.25" customHeight="1"/>
    <row r="2" spans="2:21" ht="21.75" customHeight="1">
      <c r="C2" s="442" t="s">
        <v>15</v>
      </c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U2" s="76" t="s">
        <v>351</v>
      </c>
    </row>
    <row r="3" spans="2:21" ht="3" customHeight="1" thickBot="1">
      <c r="C3" s="79"/>
      <c r="U3" s="29"/>
    </row>
    <row r="4" spans="2:21" ht="21.75" customHeight="1" thickBot="1">
      <c r="B4" s="426" t="s">
        <v>5</v>
      </c>
      <c r="C4" s="426"/>
      <c r="D4" s="443" t="str">
        <f ca="1">IFERROR(_xlfn.XLOOKUP(CONCATENATE($K$8,$P$8),'Startovní listina'!O17:O66,'Startovní listina'!I17:I66,,0,1),"")</f>
        <v/>
      </c>
      <c r="E4" s="444"/>
      <c r="F4" s="444"/>
      <c r="G4" s="444"/>
      <c r="H4" s="444"/>
      <c r="I4" s="445"/>
      <c r="K4" s="446" t="s">
        <v>16</v>
      </c>
      <c r="L4" s="446"/>
      <c r="M4" s="80"/>
      <c r="N4" s="447">
        <f>'Startovní listina'!C8</f>
        <v>0</v>
      </c>
      <c r="O4" s="448"/>
      <c r="P4" s="449"/>
      <c r="Q4" s="80"/>
      <c r="R4" s="80"/>
      <c r="U4" s="76" t="s">
        <v>352</v>
      </c>
    </row>
    <row r="5" spans="2:21" ht="3.75" customHeight="1">
      <c r="B5" s="81"/>
      <c r="C5" s="81"/>
      <c r="D5" s="82"/>
      <c r="E5" s="82"/>
      <c r="F5" s="82"/>
      <c r="G5" s="82"/>
      <c r="H5" s="82"/>
      <c r="I5" s="82"/>
    </row>
    <row r="6" spans="2:21" ht="20.100000000000001" customHeight="1">
      <c r="B6" s="426" t="s">
        <v>1</v>
      </c>
      <c r="C6" s="426"/>
      <c r="D6" s="450">
        <f>'Startovní listina'!C2</f>
        <v>0</v>
      </c>
      <c r="E6" s="451"/>
      <c r="F6" s="451"/>
      <c r="G6" s="451"/>
      <c r="H6" s="451"/>
      <c r="I6" s="452"/>
      <c r="K6" s="430" t="s">
        <v>12</v>
      </c>
      <c r="L6" s="430"/>
      <c r="N6" s="118" t="s">
        <v>17</v>
      </c>
      <c r="P6" s="148" t="s">
        <v>334</v>
      </c>
      <c r="Q6" s="84"/>
      <c r="U6" s="76"/>
    </row>
    <row r="7" spans="2:21" ht="3" customHeight="1">
      <c r="B7" s="85"/>
      <c r="C7" s="86"/>
      <c r="D7" s="82"/>
      <c r="E7" s="82"/>
      <c r="F7" s="82"/>
      <c r="G7" s="82"/>
      <c r="H7" s="82"/>
      <c r="I7" s="82"/>
    </row>
    <row r="8" spans="2:21" ht="20.100000000000001" customHeight="1">
      <c r="B8" s="426" t="s">
        <v>2</v>
      </c>
      <c r="C8" s="426"/>
      <c r="D8" s="450">
        <f>'Startovní listina'!C4</f>
        <v>0</v>
      </c>
      <c r="E8" s="451"/>
      <c r="F8" s="451"/>
      <c r="G8" s="451"/>
      <c r="H8" s="451"/>
      <c r="I8" s="452"/>
      <c r="K8" s="453" t="s">
        <v>323</v>
      </c>
      <c r="L8" s="454"/>
      <c r="N8" s="87"/>
      <c r="P8" s="150" t="s">
        <v>344</v>
      </c>
      <c r="Q8" s="147"/>
      <c r="R8" s="147"/>
    </row>
    <row r="9" spans="2:21" ht="3" customHeight="1">
      <c r="B9" s="85"/>
      <c r="C9" s="86"/>
      <c r="D9" s="81"/>
      <c r="E9" s="81"/>
      <c r="F9" s="81"/>
      <c r="G9" s="81"/>
      <c r="H9" s="81"/>
      <c r="I9" s="81"/>
      <c r="P9" s="147"/>
      <c r="Q9" s="147"/>
      <c r="R9" s="147"/>
    </row>
    <row r="10" spans="2:21" ht="20.100000000000001" customHeight="1">
      <c r="B10" s="426" t="s">
        <v>139</v>
      </c>
      <c r="C10" s="426"/>
      <c r="D10" s="427"/>
      <c r="E10" s="428"/>
      <c r="F10" s="428"/>
      <c r="G10" s="428"/>
      <c r="H10" s="428"/>
      <c r="I10" s="429"/>
      <c r="K10" s="430" t="s">
        <v>18</v>
      </c>
      <c r="L10" s="430"/>
      <c r="N10" s="118" t="s">
        <v>82</v>
      </c>
      <c r="P10" s="433" t="s">
        <v>345</v>
      </c>
      <c r="Q10" s="434"/>
      <c r="R10" s="435"/>
    </row>
    <row r="11" spans="2:21" ht="3" customHeight="1">
      <c r="B11" s="85"/>
      <c r="C11" s="86"/>
      <c r="D11" s="81"/>
      <c r="E11" s="81"/>
      <c r="F11" s="81"/>
      <c r="G11" s="81"/>
      <c r="H11" s="81"/>
      <c r="I11" s="81"/>
      <c r="P11" s="436"/>
      <c r="Q11" s="437"/>
      <c r="R11" s="438"/>
    </row>
    <row r="12" spans="2:21" ht="20.100000000000001" customHeight="1">
      <c r="B12" s="426" t="s">
        <v>140</v>
      </c>
      <c r="C12" s="426"/>
      <c r="D12" s="427"/>
      <c r="E12" s="428"/>
      <c r="F12" s="428"/>
      <c r="G12" s="428"/>
      <c r="H12" s="428"/>
      <c r="I12" s="429"/>
      <c r="K12" s="431" t="s">
        <v>19</v>
      </c>
      <c r="L12" s="432"/>
      <c r="N12" s="87"/>
      <c r="P12" s="439"/>
      <c r="Q12" s="440"/>
      <c r="R12" s="441"/>
    </row>
    <row r="13" spans="2:21" ht="3.75" customHeight="1" thickBot="1"/>
    <row r="14" spans="2:21" ht="15.75" thickBot="1">
      <c r="B14" s="88" t="s">
        <v>20</v>
      </c>
      <c r="C14" s="465" t="s">
        <v>21</v>
      </c>
      <c r="D14" s="465"/>
      <c r="E14" s="465"/>
      <c r="F14" s="465"/>
      <c r="G14" s="465"/>
      <c r="H14" s="466" t="s">
        <v>22</v>
      </c>
      <c r="I14" s="467"/>
      <c r="J14" s="468" t="s">
        <v>20</v>
      </c>
      <c r="K14" s="469"/>
      <c r="L14" s="465" t="s">
        <v>21</v>
      </c>
      <c r="M14" s="465"/>
      <c r="N14" s="465"/>
      <c r="O14" s="465"/>
      <c r="P14" s="465"/>
      <c r="Q14" s="465"/>
      <c r="R14" s="119" t="s">
        <v>22</v>
      </c>
    </row>
    <row r="15" spans="2:21" ht="15" customHeight="1" thickBot="1">
      <c r="B15" s="470">
        <v>1</v>
      </c>
      <c r="C15" s="93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470">
        <v>13</v>
      </c>
      <c r="K15" s="471"/>
      <c r="L15" s="93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38" t="e">
        <f>IF(Q15=0,"",VLOOKUP(Q15,'[4]Seznam karet'!$B$2:$C$1049,2,0))</f>
        <v>#N/A</v>
      </c>
    </row>
    <row r="16" spans="2:21" ht="33" customHeight="1" thickBot="1">
      <c r="B16" s="459"/>
      <c r="C16" s="455"/>
      <c r="D16" s="456"/>
      <c r="E16" s="456"/>
      <c r="F16" s="456"/>
      <c r="G16" s="457"/>
      <c r="H16" s="463"/>
      <c r="I16" s="464"/>
      <c r="J16" s="461"/>
      <c r="K16" s="462"/>
      <c r="L16" s="455"/>
      <c r="M16" s="456"/>
      <c r="N16" s="456"/>
      <c r="O16" s="456"/>
      <c r="P16" s="456"/>
      <c r="Q16" s="457"/>
      <c r="R16" s="90"/>
    </row>
    <row r="17" spans="2:18" ht="15" customHeight="1" thickBot="1">
      <c r="B17" s="458">
        <v>2</v>
      </c>
      <c r="C17" s="93"/>
      <c r="D17" s="337" t="str">
        <f>IF(C17=0,"",VLOOKUP(C17,'Seznam karet'!$B$2:$C$1048,2,0))</f>
        <v/>
      </c>
      <c r="E17" s="337" t="e">
        <f>IF(D17=0,"",VLOOKUP(D17,'[4]Seznam karet'!$B$2:$C$1049,2,0))</f>
        <v>#N/A</v>
      </c>
      <c r="F17" s="337" t="e">
        <f>IF(E17=0,"",VLOOKUP(E17,'[4]Seznam karet'!$B$2:$C$1049,2,0))</f>
        <v>#N/A</v>
      </c>
      <c r="G17" s="337" t="e">
        <f>IF(F17=0,"",VLOOKUP(F17,'[4]Seznam karet'!$B$2:$C$1049,2,0))</f>
        <v>#N/A</v>
      </c>
      <c r="H17" s="337" t="e">
        <f>IF(G17=0,"",VLOOKUP(G17,'[4]Seznam karet'!$B$2:$C$1049,2,0))</f>
        <v>#N/A</v>
      </c>
      <c r="I17" s="338" t="e">
        <f>IF(H17=0,"",VLOOKUP(H17,'[4]Seznam karet'!$B$2:$C$1049,2,0))</f>
        <v>#N/A</v>
      </c>
      <c r="J17" s="458">
        <v>14</v>
      </c>
      <c r="K17" s="460"/>
      <c r="L17" s="93"/>
      <c r="M17" s="337" t="str">
        <f>IF(L17=0,"",VLOOKUP(L17,'Seznam karet'!$B$2:$C$1048,2,0))</f>
        <v/>
      </c>
      <c r="N17" s="337" t="e">
        <f>IF(M17=0,"",VLOOKUP(M17,'[4]Seznam karet'!$B$2:$C$1049,2,0))</f>
        <v>#N/A</v>
      </c>
      <c r="O17" s="337" t="e">
        <f>IF(N17=0,"",VLOOKUP(N17,'[4]Seznam karet'!$B$2:$C$1049,2,0))</f>
        <v>#N/A</v>
      </c>
      <c r="P17" s="337" t="e">
        <f>IF(O17=0,"",VLOOKUP(O17,'[4]Seznam karet'!$B$2:$C$1049,2,0))</f>
        <v>#N/A</v>
      </c>
      <c r="Q17" s="337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>
      <c r="B18" s="459"/>
      <c r="C18" s="455"/>
      <c r="D18" s="456"/>
      <c r="E18" s="456"/>
      <c r="F18" s="456"/>
      <c r="G18" s="457"/>
      <c r="H18" s="463"/>
      <c r="I18" s="464"/>
      <c r="J18" s="461"/>
      <c r="K18" s="462"/>
      <c r="L18" s="455"/>
      <c r="M18" s="456"/>
      <c r="N18" s="456"/>
      <c r="O18" s="456"/>
      <c r="P18" s="456"/>
      <c r="Q18" s="457"/>
      <c r="R18" s="90"/>
    </row>
    <row r="19" spans="2:18" ht="15" customHeight="1" thickBot="1">
      <c r="B19" s="458">
        <v>3</v>
      </c>
      <c r="C19" s="93"/>
      <c r="D19" s="337" t="str">
        <f>IF(C19=0,"",VLOOKUP(C19,'Seznam karet'!$B$2:$C$1048,2,0))</f>
        <v/>
      </c>
      <c r="E19" s="337" t="e">
        <f>IF(D19=0,"",VLOOKUP(D19,'[4]Seznam karet'!$B$2:$C$1049,2,0))</f>
        <v>#N/A</v>
      </c>
      <c r="F19" s="337" t="e">
        <f>IF(E19=0,"",VLOOKUP(E19,'[4]Seznam karet'!$B$2:$C$1049,2,0))</f>
        <v>#N/A</v>
      </c>
      <c r="G19" s="337" t="e">
        <f>IF(F19=0,"",VLOOKUP(F19,'[4]Seznam karet'!$B$2:$C$1049,2,0))</f>
        <v>#N/A</v>
      </c>
      <c r="H19" s="337" t="e">
        <f>IF(G19=0,"",VLOOKUP(G19,'[4]Seznam karet'!$B$2:$C$1049,2,0))</f>
        <v>#N/A</v>
      </c>
      <c r="I19" s="338" t="e">
        <f>IF(H19=0,"",VLOOKUP(H19,'[4]Seznam karet'!$B$2:$C$1049,2,0))</f>
        <v>#N/A</v>
      </c>
      <c r="J19" s="458">
        <v>15</v>
      </c>
      <c r="K19" s="460"/>
      <c r="L19" s="93"/>
      <c r="M19" s="337" t="str">
        <f>IF(L19=0,"",VLOOKUP(L19,'Seznam karet'!$B$2:$C$1048,2,0))</f>
        <v/>
      </c>
      <c r="N19" s="337" t="e">
        <f>IF(M19=0,"",VLOOKUP(M19,'[4]Seznam karet'!$B$2:$C$1049,2,0))</f>
        <v>#N/A</v>
      </c>
      <c r="O19" s="337" t="e">
        <f>IF(N19=0,"",VLOOKUP(N19,'[4]Seznam karet'!$B$2:$C$1049,2,0))</f>
        <v>#N/A</v>
      </c>
      <c r="P19" s="337" t="e">
        <f>IF(O19=0,"",VLOOKUP(O19,'[4]Seznam karet'!$B$2:$C$1049,2,0))</f>
        <v>#N/A</v>
      </c>
      <c r="Q19" s="337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>
      <c r="B20" s="459"/>
      <c r="C20" s="455"/>
      <c r="D20" s="456"/>
      <c r="E20" s="456"/>
      <c r="F20" s="456"/>
      <c r="G20" s="457"/>
      <c r="H20" s="463"/>
      <c r="I20" s="464"/>
      <c r="J20" s="461"/>
      <c r="K20" s="462"/>
      <c r="L20" s="455"/>
      <c r="M20" s="456"/>
      <c r="N20" s="456"/>
      <c r="O20" s="456"/>
      <c r="P20" s="456"/>
      <c r="Q20" s="457"/>
      <c r="R20" s="90"/>
    </row>
    <row r="21" spans="2:18" ht="15" customHeight="1" thickBot="1">
      <c r="B21" s="458">
        <v>4</v>
      </c>
      <c r="C21" s="93"/>
      <c r="D21" s="337" t="str">
        <f>IF(C21=0,"",VLOOKUP(C21,'Seznam karet'!$B$2:$C$1048,2,0))</f>
        <v/>
      </c>
      <c r="E21" s="337" t="e">
        <f>IF(D21=0,"",VLOOKUP(D21,'[4]Seznam karet'!$B$2:$C$1049,2,0))</f>
        <v>#N/A</v>
      </c>
      <c r="F21" s="337" t="e">
        <f>IF(E21=0,"",VLOOKUP(E21,'[4]Seznam karet'!$B$2:$C$1049,2,0))</f>
        <v>#N/A</v>
      </c>
      <c r="G21" s="337" t="e">
        <f>IF(F21=0,"",VLOOKUP(F21,'[4]Seznam karet'!$B$2:$C$1049,2,0))</f>
        <v>#N/A</v>
      </c>
      <c r="H21" s="337" t="e">
        <f>IF(G21=0,"",VLOOKUP(G21,'[4]Seznam karet'!$B$2:$C$1049,2,0))</f>
        <v>#N/A</v>
      </c>
      <c r="I21" s="338" t="e">
        <f>IF(H21=0,"",VLOOKUP(H21,'[4]Seznam karet'!$B$2:$C$1049,2,0))</f>
        <v>#N/A</v>
      </c>
      <c r="J21" s="458">
        <v>16</v>
      </c>
      <c r="K21" s="460"/>
      <c r="L21" s="93"/>
      <c r="M21" s="337" t="str">
        <f>IF(L21=0,"",VLOOKUP(L21,'Seznam karet'!$B$2:$C$1048,2,0))</f>
        <v/>
      </c>
      <c r="N21" s="337" t="e">
        <f>IF(M21=0,"",VLOOKUP(M21,'[4]Seznam karet'!$B$2:$C$1049,2,0))</f>
        <v>#N/A</v>
      </c>
      <c r="O21" s="337" t="e">
        <f>IF(N21=0,"",VLOOKUP(N21,'[4]Seznam karet'!$B$2:$C$1049,2,0))</f>
        <v>#N/A</v>
      </c>
      <c r="P21" s="337" t="e">
        <f>IF(O21=0,"",VLOOKUP(O21,'[4]Seznam karet'!$B$2:$C$1049,2,0))</f>
        <v>#N/A</v>
      </c>
      <c r="Q21" s="337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>
      <c r="B22" s="459"/>
      <c r="C22" s="455"/>
      <c r="D22" s="456"/>
      <c r="E22" s="456"/>
      <c r="F22" s="456"/>
      <c r="G22" s="457"/>
      <c r="H22" s="463"/>
      <c r="I22" s="464"/>
      <c r="J22" s="461"/>
      <c r="K22" s="462"/>
      <c r="L22" s="455"/>
      <c r="M22" s="456"/>
      <c r="N22" s="456"/>
      <c r="O22" s="456"/>
      <c r="P22" s="456"/>
      <c r="Q22" s="457"/>
      <c r="R22" s="90"/>
    </row>
    <row r="23" spans="2:18" ht="15" customHeight="1" thickBot="1">
      <c r="B23" s="458">
        <v>5</v>
      </c>
      <c r="C23" s="93"/>
      <c r="D23" s="337" t="str">
        <f>IF(C23=0,"",VLOOKUP(C23,'Seznam karet'!$B$2:$C$1048,2,0))</f>
        <v/>
      </c>
      <c r="E23" s="337" t="e">
        <f>IF(D23=0,"",VLOOKUP(D23,'[4]Seznam karet'!$B$2:$C$1049,2,0))</f>
        <v>#N/A</v>
      </c>
      <c r="F23" s="337" t="e">
        <f>IF(E23=0,"",VLOOKUP(E23,'[4]Seznam karet'!$B$2:$C$1049,2,0))</f>
        <v>#N/A</v>
      </c>
      <c r="G23" s="337" t="e">
        <f>IF(F23=0,"",VLOOKUP(F23,'[4]Seznam karet'!$B$2:$C$1049,2,0))</f>
        <v>#N/A</v>
      </c>
      <c r="H23" s="337" t="e">
        <f>IF(G23=0,"",VLOOKUP(G23,'[4]Seznam karet'!$B$2:$C$1049,2,0))</f>
        <v>#N/A</v>
      </c>
      <c r="I23" s="338" t="e">
        <f>IF(H23=0,"",VLOOKUP(H23,'[4]Seznam karet'!$B$2:$C$1049,2,0))</f>
        <v>#N/A</v>
      </c>
      <c r="J23" s="458">
        <v>17</v>
      </c>
      <c r="K23" s="460"/>
      <c r="L23" s="93"/>
      <c r="M23" s="337" t="str">
        <f>IF(L23=0,"",VLOOKUP(L23,'Seznam karet'!$B$2:$C$1048,2,0))</f>
        <v/>
      </c>
      <c r="N23" s="337" t="e">
        <f>IF(M23=0,"",VLOOKUP(M23,'[4]Seznam karet'!$B$2:$C$1049,2,0))</f>
        <v>#N/A</v>
      </c>
      <c r="O23" s="337" t="e">
        <f>IF(N23=0,"",VLOOKUP(N23,'[4]Seznam karet'!$B$2:$C$1049,2,0))</f>
        <v>#N/A</v>
      </c>
      <c r="P23" s="337" t="e">
        <f>IF(O23=0,"",VLOOKUP(O23,'[4]Seznam karet'!$B$2:$C$1049,2,0))</f>
        <v>#N/A</v>
      </c>
      <c r="Q23" s="337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>
      <c r="B24" s="459"/>
      <c r="C24" s="455"/>
      <c r="D24" s="456"/>
      <c r="E24" s="456"/>
      <c r="F24" s="456"/>
      <c r="G24" s="457"/>
      <c r="H24" s="463"/>
      <c r="I24" s="464"/>
      <c r="J24" s="461"/>
      <c r="K24" s="462"/>
      <c r="L24" s="455"/>
      <c r="M24" s="456"/>
      <c r="N24" s="456"/>
      <c r="O24" s="456"/>
      <c r="P24" s="456"/>
      <c r="Q24" s="457"/>
      <c r="R24" s="90"/>
    </row>
    <row r="25" spans="2:18" ht="15" customHeight="1" thickBot="1">
      <c r="B25" s="458">
        <v>6</v>
      </c>
      <c r="C25" s="93"/>
      <c r="D25" s="337" t="str">
        <f>IF(C25=0,"",VLOOKUP(C25,'Seznam karet'!$B$2:$C$1048,2,0))</f>
        <v/>
      </c>
      <c r="E25" s="337" t="e">
        <f>IF(D25=0,"",VLOOKUP(D25,'[4]Seznam karet'!$B$2:$C$1049,2,0))</f>
        <v>#N/A</v>
      </c>
      <c r="F25" s="337" t="e">
        <f>IF(E25=0,"",VLOOKUP(E25,'[4]Seznam karet'!$B$2:$C$1049,2,0))</f>
        <v>#N/A</v>
      </c>
      <c r="G25" s="337" t="e">
        <f>IF(F25=0,"",VLOOKUP(F25,'[4]Seznam karet'!$B$2:$C$1049,2,0))</f>
        <v>#N/A</v>
      </c>
      <c r="H25" s="337" t="e">
        <f>IF(G25=0,"",VLOOKUP(G25,'[4]Seznam karet'!$B$2:$C$1049,2,0))</f>
        <v>#N/A</v>
      </c>
      <c r="I25" s="338" t="e">
        <f>IF(H25=0,"",VLOOKUP(H25,'[4]Seznam karet'!$B$2:$C$1049,2,0))</f>
        <v>#N/A</v>
      </c>
      <c r="J25" s="458">
        <v>18</v>
      </c>
      <c r="K25" s="460"/>
      <c r="L25" s="93"/>
      <c r="M25" s="337" t="str">
        <f>IF(L25=0,"",VLOOKUP(L25,'Seznam karet'!$B$2:$C$1048,2,0))</f>
        <v/>
      </c>
      <c r="N25" s="337" t="e">
        <f>IF(M25=0,"",VLOOKUP(M25,'[4]Seznam karet'!$B$2:$C$1049,2,0))</f>
        <v>#N/A</v>
      </c>
      <c r="O25" s="337" t="e">
        <f>IF(N25=0,"",VLOOKUP(N25,'[4]Seznam karet'!$B$2:$C$1049,2,0))</f>
        <v>#N/A</v>
      </c>
      <c r="P25" s="337" t="e">
        <f>IF(O25=0,"",VLOOKUP(O25,'[4]Seznam karet'!$B$2:$C$1049,2,0))</f>
        <v>#N/A</v>
      </c>
      <c r="Q25" s="337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>
      <c r="B26" s="459"/>
      <c r="C26" s="455"/>
      <c r="D26" s="456"/>
      <c r="E26" s="456"/>
      <c r="F26" s="456"/>
      <c r="G26" s="457"/>
      <c r="H26" s="463"/>
      <c r="I26" s="464"/>
      <c r="J26" s="461"/>
      <c r="K26" s="462"/>
      <c r="L26" s="455"/>
      <c r="M26" s="456"/>
      <c r="N26" s="456"/>
      <c r="O26" s="456"/>
      <c r="P26" s="456"/>
      <c r="Q26" s="457"/>
      <c r="R26" s="90"/>
    </row>
    <row r="27" spans="2:18" ht="15" customHeight="1" thickBot="1">
      <c r="B27" s="458">
        <v>7</v>
      </c>
      <c r="C27" s="93"/>
      <c r="D27" s="337" t="str">
        <f>IF(C27=0,"",VLOOKUP(C27,'Seznam karet'!$B$2:$C$1048,2,0))</f>
        <v/>
      </c>
      <c r="E27" s="337" t="e">
        <f>IF(D27=0,"",VLOOKUP(D27,'[4]Seznam karet'!$B$2:$C$1049,2,0))</f>
        <v>#N/A</v>
      </c>
      <c r="F27" s="337" t="e">
        <f>IF(E27=0,"",VLOOKUP(E27,'[4]Seznam karet'!$B$2:$C$1049,2,0))</f>
        <v>#N/A</v>
      </c>
      <c r="G27" s="337" t="e">
        <f>IF(F27=0,"",VLOOKUP(F27,'[4]Seznam karet'!$B$2:$C$1049,2,0))</f>
        <v>#N/A</v>
      </c>
      <c r="H27" s="337" t="e">
        <f>IF(G27=0,"",VLOOKUP(G27,'[4]Seznam karet'!$B$2:$C$1049,2,0))</f>
        <v>#N/A</v>
      </c>
      <c r="I27" s="338" t="e">
        <f>IF(H27=0,"",VLOOKUP(H27,'[4]Seznam karet'!$B$2:$C$1049,2,0))</f>
        <v>#N/A</v>
      </c>
      <c r="J27" s="458">
        <v>19</v>
      </c>
      <c r="K27" s="460"/>
      <c r="L27" s="93"/>
      <c r="M27" s="337" t="str">
        <f>IF(L27=0,"",VLOOKUP(L27,'Seznam karet'!$B$2:$C$1048,2,0))</f>
        <v/>
      </c>
      <c r="N27" s="337" t="e">
        <f>IF(M27=0,"",VLOOKUP(M27,'[4]Seznam karet'!$B$2:$C$1049,2,0))</f>
        <v>#N/A</v>
      </c>
      <c r="O27" s="337" t="e">
        <f>IF(N27=0,"",VLOOKUP(N27,'[4]Seznam karet'!$B$2:$C$1049,2,0))</f>
        <v>#N/A</v>
      </c>
      <c r="P27" s="337" t="e">
        <f>IF(O27=0,"",VLOOKUP(O27,'[4]Seznam karet'!$B$2:$C$1049,2,0))</f>
        <v>#N/A</v>
      </c>
      <c r="Q27" s="337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>
      <c r="B28" s="459"/>
      <c r="C28" s="455"/>
      <c r="D28" s="456"/>
      <c r="E28" s="456"/>
      <c r="F28" s="456"/>
      <c r="G28" s="457"/>
      <c r="H28" s="463"/>
      <c r="I28" s="464"/>
      <c r="J28" s="461"/>
      <c r="K28" s="462"/>
      <c r="L28" s="455"/>
      <c r="M28" s="456"/>
      <c r="N28" s="456"/>
      <c r="O28" s="456"/>
      <c r="P28" s="456"/>
      <c r="Q28" s="457"/>
      <c r="R28" s="90"/>
    </row>
    <row r="29" spans="2:18" ht="15" customHeight="1" thickBot="1">
      <c r="B29" s="458">
        <v>8</v>
      </c>
      <c r="C29" s="93"/>
      <c r="D29" s="337" t="str">
        <f>IF(C29=0,"",VLOOKUP(C29,'Seznam karet'!$B$2:$C$1048,2,0))</f>
        <v/>
      </c>
      <c r="E29" s="337" t="e">
        <f>IF(D29=0,"",VLOOKUP(D29,'[4]Seznam karet'!$B$2:$C$1049,2,0))</f>
        <v>#N/A</v>
      </c>
      <c r="F29" s="337" t="e">
        <f>IF(E29=0,"",VLOOKUP(E29,'[4]Seznam karet'!$B$2:$C$1049,2,0))</f>
        <v>#N/A</v>
      </c>
      <c r="G29" s="337" t="e">
        <f>IF(F29=0,"",VLOOKUP(F29,'[4]Seznam karet'!$B$2:$C$1049,2,0))</f>
        <v>#N/A</v>
      </c>
      <c r="H29" s="337" t="e">
        <f>IF(G29=0,"",VLOOKUP(G29,'[4]Seznam karet'!$B$2:$C$1049,2,0))</f>
        <v>#N/A</v>
      </c>
      <c r="I29" s="338" t="e">
        <f>IF(H29=0,"",VLOOKUP(H29,'[4]Seznam karet'!$B$2:$C$1049,2,0))</f>
        <v>#N/A</v>
      </c>
      <c r="J29" s="458">
        <v>20</v>
      </c>
      <c r="K29" s="460"/>
      <c r="L29" s="93"/>
      <c r="M29" s="337" t="str">
        <f>IF(L29=0,"",VLOOKUP(L29,'Seznam karet'!$B$2:$C$1048,2,0))</f>
        <v/>
      </c>
      <c r="N29" s="337" t="e">
        <f>IF(M29=0,"",VLOOKUP(M29,'[4]Seznam karet'!$B$2:$C$1049,2,0))</f>
        <v>#N/A</v>
      </c>
      <c r="O29" s="337" t="e">
        <f>IF(N29=0,"",VLOOKUP(N29,'[4]Seznam karet'!$B$2:$C$1049,2,0))</f>
        <v>#N/A</v>
      </c>
      <c r="P29" s="337" t="e">
        <f>IF(O29=0,"",VLOOKUP(O29,'[4]Seznam karet'!$B$2:$C$1049,2,0))</f>
        <v>#N/A</v>
      </c>
      <c r="Q29" s="337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>
      <c r="B30" s="459"/>
      <c r="C30" s="455"/>
      <c r="D30" s="456"/>
      <c r="E30" s="456"/>
      <c r="F30" s="456"/>
      <c r="G30" s="457"/>
      <c r="H30" s="463"/>
      <c r="I30" s="464"/>
      <c r="J30" s="461"/>
      <c r="K30" s="462"/>
      <c r="L30" s="455"/>
      <c r="M30" s="456"/>
      <c r="N30" s="456"/>
      <c r="O30" s="456"/>
      <c r="P30" s="456"/>
      <c r="Q30" s="457"/>
      <c r="R30" s="90"/>
    </row>
    <row r="31" spans="2:18" ht="15" customHeight="1" thickBot="1">
      <c r="B31" s="458">
        <v>9</v>
      </c>
      <c r="C31" s="93"/>
      <c r="D31" s="337" t="str">
        <f>IF(C31=0,"",VLOOKUP(C31,'Seznam karet'!$B$2:$C$1048,2,0))</f>
        <v/>
      </c>
      <c r="E31" s="337" t="e">
        <f>IF(D31=0,"",VLOOKUP(D31,'[4]Seznam karet'!$B$2:$C$1049,2,0))</f>
        <v>#N/A</v>
      </c>
      <c r="F31" s="337" t="e">
        <f>IF(E31=0,"",VLOOKUP(E31,'[4]Seznam karet'!$B$2:$C$1049,2,0))</f>
        <v>#N/A</v>
      </c>
      <c r="G31" s="337" t="e">
        <f>IF(F31=0,"",VLOOKUP(F31,'[4]Seznam karet'!$B$2:$C$1049,2,0))</f>
        <v>#N/A</v>
      </c>
      <c r="H31" s="337" t="e">
        <f>IF(G31=0,"",VLOOKUP(G31,'[4]Seznam karet'!$B$2:$C$1049,2,0))</f>
        <v>#N/A</v>
      </c>
      <c r="I31" s="338" t="e">
        <f>IF(H31=0,"",VLOOKUP(H31,'[4]Seznam karet'!$B$2:$C$1049,2,0))</f>
        <v>#N/A</v>
      </c>
      <c r="J31" s="458">
        <v>21</v>
      </c>
      <c r="K31" s="460"/>
      <c r="L31" s="93"/>
      <c r="M31" s="337" t="str">
        <f>IF(L31=0,"",VLOOKUP(L31,'Seznam karet'!$B$2:$C$1048,2,0))</f>
        <v/>
      </c>
      <c r="N31" s="337" t="e">
        <f>IF(M31=0,"",VLOOKUP(M31,'[4]Seznam karet'!$B$2:$C$1049,2,0))</f>
        <v>#N/A</v>
      </c>
      <c r="O31" s="337" t="e">
        <f>IF(N31=0,"",VLOOKUP(N31,'[4]Seznam karet'!$B$2:$C$1049,2,0))</f>
        <v>#N/A</v>
      </c>
      <c r="P31" s="337" t="e">
        <f>IF(O31=0,"",VLOOKUP(O31,'[4]Seznam karet'!$B$2:$C$1049,2,0))</f>
        <v>#N/A</v>
      </c>
      <c r="Q31" s="337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>
      <c r="B32" s="459"/>
      <c r="C32" s="455"/>
      <c r="D32" s="456"/>
      <c r="E32" s="456"/>
      <c r="F32" s="456"/>
      <c r="G32" s="457"/>
      <c r="H32" s="463"/>
      <c r="I32" s="464"/>
      <c r="J32" s="461"/>
      <c r="K32" s="462"/>
      <c r="L32" s="455"/>
      <c r="M32" s="456"/>
      <c r="N32" s="456"/>
      <c r="O32" s="456"/>
      <c r="P32" s="456"/>
      <c r="Q32" s="457"/>
      <c r="R32" s="90"/>
    </row>
    <row r="33" spans="2:18" ht="15" customHeight="1" thickBot="1">
      <c r="B33" s="458">
        <v>10</v>
      </c>
      <c r="C33" s="93"/>
      <c r="D33" s="337" t="str">
        <f>IF(C33=0,"",VLOOKUP(C33,'Seznam karet'!$B$2:$C$1048,2,0))</f>
        <v/>
      </c>
      <c r="E33" s="337" t="e">
        <f>IF(D33=0,"",VLOOKUP(D33,'[4]Seznam karet'!$B$2:$C$1049,2,0))</f>
        <v>#N/A</v>
      </c>
      <c r="F33" s="337" t="e">
        <f>IF(E33=0,"",VLOOKUP(E33,'[4]Seznam karet'!$B$2:$C$1049,2,0))</f>
        <v>#N/A</v>
      </c>
      <c r="G33" s="337" t="e">
        <f>IF(F33=0,"",VLOOKUP(F33,'[4]Seznam karet'!$B$2:$C$1049,2,0))</f>
        <v>#N/A</v>
      </c>
      <c r="H33" s="337" t="e">
        <f>IF(G33=0,"",VLOOKUP(G33,'[4]Seznam karet'!$B$2:$C$1049,2,0))</f>
        <v>#N/A</v>
      </c>
      <c r="I33" s="338" t="e">
        <f>IF(H33=0,"",VLOOKUP(H33,'[4]Seznam karet'!$B$2:$C$1049,2,0))</f>
        <v>#N/A</v>
      </c>
      <c r="J33" s="458">
        <v>22</v>
      </c>
      <c r="K33" s="460"/>
      <c r="L33" s="93"/>
      <c r="M33" s="337" t="str">
        <f>IF(L33=0,"",VLOOKUP(L33,'Seznam karet'!$B$2:$C$1048,2,0))</f>
        <v/>
      </c>
      <c r="N33" s="337" t="e">
        <f>IF(M33=0,"",VLOOKUP(M33,'[4]Seznam karet'!$B$2:$C$1049,2,0))</f>
        <v>#N/A</v>
      </c>
      <c r="O33" s="337" t="e">
        <f>IF(N33=0,"",VLOOKUP(N33,'[4]Seznam karet'!$B$2:$C$1049,2,0))</f>
        <v>#N/A</v>
      </c>
      <c r="P33" s="337" t="e">
        <f>IF(O33=0,"",VLOOKUP(O33,'[4]Seznam karet'!$B$2:$C$1049,2,0))</f>
        <v>#N/A</v>
      </c>
      <c r="Q33" s="337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>
      <c r="B34" s="459"/>
      <c r="C34" s="455"/>
      <c r="D34" s="456"/>
      <c r="E34" s="456"/>
      <c r="F34" s="456"/>
      <c r="G34" s="457"/>
      <c r="H34" s="463"/>
      <c r="I34" s="464"/>
      <c r="J34" s="461"/>
      <c r="K34" s="462"/>
      <c r="L34" s="455"/>
      <c r="M34" s="456"/>
      <c r="N34" s="456"/>
      <c r="O34" s="456"/>
      <c r="P34" s="456"/>
      <c r="Q34" s="457"/>
      <c r="R34" s="90"/>
    </row>
    <row r="35" spans="2:18" ht="15" customHeight="1" thickBot="1">
      <c r="B35" s="458">
        <v>11</v>
      </c>
      <c r="C35" s="93"/>
      <c r="D35" s="337" t="str">
        <f>IF(C35=0,"",VLOOKUP(C35,'Seznam karet'!$B$2:$C$1048,2,0))</f>
        <v/>
      </c>
      <c r="E35" s="337" t="e">
        <f>IF(D35=0,"",VLOOKUP(D35,'[4]Seznam karet'!$B$2:$C$1049,2,0))</f>
        <v>#N/A</v>
      </c>
      <c r="F35" s="337" t="e">
        <f>IF(E35=0,"",VLOOKUP(E35,'[4]Seznam karet'!$B$2:$C$1049,2,0))</f>
        <v>#N/A</v>
      </c>
      <c r="G35" s="337" t="e">
        <f>IF(F35=0,"",VLOOKUP(F35,'[4]Seznam karet'!$B$2:$C$1049,2,0))</f>
        <v>#N/A</v>
      </c>
      <c r="H35" s="337" t="e">
        <f>IF(G35=0,"",VLOOKUP(G35,'[4]Seznam karet'!$B$2:$C$1049,2,0))</f>
        <v>#N/A</v>
      </c>
      <c r="I35" s="338" t="e">
        <f>IF(H35=0,"",VLOOKUP(H35,'[4]Seznam karet'!$B$2:$C$1049,2,0))</f>
        <v>#N/A</v>
      </c>
      <c r="J35" s="458">
        <v>23</v>
      </c>
      <c r="K35" s="460"/>
      <c r="L35" s="93"/>
      <c r="M35" s="337" t="str">
        <f>IF(L35=0,"",VLOOKUP(L35,'Seznam karet'!$B$2:$C$1048,2,0))</f>
        <v/>
      </c>
      <c r="N35" s="337" t="e">
        <f>IF(M35=0,"",VLOOKUP(M35,'[4]Seznam karet'!$B$2:$C$1049,2,0))</f>
        <v>#N/A</v>
      </c>
      <c r="O35" s="337" t="e">
        <f>IF(N35=0,"",VLOOKUP(N35,'[4]Seznam karet'!$B$2:$C$1049,2,0))</f>
        <v>#N/A</v>
      </c>
      <c r="P35" s="337" t="e">
        <f>IF(O35=0,"",VLOOKUP(O35,'[4]Seznam karet'!$B$2:$C$1049,2,0))</f>
        <v>#N/A</v>
      </c>
      <c r="Q35" s="337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>
      <c r="B36" s="459"/>
      <c r="C36" s="455"/>
      <c r="D36" s="456"/>
      <c r="E36" s="456"/>
      <c r="F36" s="456"/>
      <c r="G36" s="457"/>
      <c r="H36" s="463"/>
      <c r="I36" s="464"/>
      <c r="J36" s="461"/>
      <c r="K36" s="462"/>
      <c r="L36" s="455"/>
      <c r="M36" s="456"/>
      <c r="N36" s="456"/>
      <c r="O36" s="456"/>
      <c r="P36" s="456"/>
      <c r="Q36" s="457"/>
      <c r="R36" s="90"/>
    </row>
    <row r="37" spans="2:18" ht="15" customHeight="1" thickBot="1">
      <c r="B37" s="458">
        <v>12</v>
      </c>
      <c r="C37" s="93"/>
      <c r="D37" s="337" t="str">
        <f>IF(C37=0,"",VLOOKUP(C37,'Seznam karet'!$B$2:$C$1048,2,0))</f>
        <v/>
      </c>
      <c r="E37" s="337" t="e">
        <f>IF(D37=0,"",VLOOKUP(D37,'[4]Seznam karet'!$B$2:$C$1049,2,0))</f>
        <v>#N/A</v>
      </c>
      <c r="F37" s="337" t="e">
        <f>IF(E37=0,"",VLOOKUP(E37,'[4]Seznam karet'!$B$2:$C$1049,2,0))</f>
        <v>#N/A</v>
      </c>
      <c r="G37" s="337" t="e">
        <f>IF(F37=0,"",VLOOKUP(F37,'[4]Seznam karet'!$B$2:$C$1049,2,0))</f>
        <v>#N/A</v>
      </c>
      <c r="H37" s="337" t="e">
        <f>IF(G37=0,"",VLOOKUP(G37,'[4]Seznam karet'!$B$2:$C$1049,2,0))</f>
        <v>#N/A</v>
      </c>
      <c r="I37" s="338" t="e">
        <f>IF(H37=0,"",VLOOKUP(H37,'[4]Seznam karet'!$B$2:$C$1049,2,0))</f>
        <v>#N/A</v>
      </c>
      <c r="J37" s="458">
        <v>24</v>
      </c>
      <c r="K37" s="460"/>
      <c r="L37" s="93"/>
      <c r="M37" s="337" t="str">
        <f>IF(L37=0,"",VLOOKUP(L37,'Seznam karet'!$B$2:$C$1048,2,0))</f>
        <v/>
      </c>
      <c r="N37" s="337" t="e">
        <f>IF(M37=0,"",VLOOKUP(M37,'[4]Seznam karet'!$B$2:$C$1049,2,0))</f>
        <v>#N/A</v>
      </c>
      <c r="O37" s="337" t="e">
        <f>IF(N37=0,"",VLOOKUP(N37,'[4]Seznam karet'!$B$2:$C$1049,2,0))</f>
        <v>#N/A</v>
      </c>
      <c r="P37" s="337" t="e">
        <f>IF(O37=0,"",VLOOKUP(O37,'[4]Seznam karet'!$B$2:$C$1049,2,0))</f>
        <v>#N/A</v>
      </c>
      <c r="Q37" s="337" t="e">
        <f>IF(P37=0,"",VLOOKUP(P37,'[4]Seznam karet'!$B$2:$C$1049,2,0))</f>
        <v>#N/A</v>
      </c>
      <c r="R37" s="338" t="e">
        <f>IF(Q37=0,"",VLOOKUP(Q37,'[4]Seznam karet'!$B$2:$C$1049,2,0))</f>
        <v>#N/A</v>
      </c>
    </row>
    <row r="38" spans="2:18" ht="33" customHeight="1" thickBot="1">
      <c r="B38" s="472"/>
      <c r="C38" s="475"/>
      <c r="D38" s="476"/>
      <c r="E38" s="476"/>
      <c r="F38" s="476"/>
      <c r="G38" s="477"/>
      <c r="H38" s="478"/>
      <c r="I38" s="479"/>
      <c r="J38" s="473"/>
      <c r="K38" s="474"/>
      <c r="L38" s="475"/>
      <c r="M38" s="476"/>
      <c r="N38" s="476"/>
      <c r="O38" s="476"/>
      <c r="P38" s="476"/>
      <c r="Q38" s="477"/>
      <c r="R38" s="91"/>
    </row>
    <row r="39" spans="2:18" ht="42" customHeight="1" thickBot="1">
      <c r="B39" s="480" t="s">
        <v>23</v>
      </c>
      <c r="C39" s="481"/>
      <c r="D39" s="481"/>
      <c r="E39" s="482"/>
      <c r="F39" s="480" t="s">
        <v>24</v>
      </c>
      <c r="G39" s="481"/>
      <c r="H39" s="481"/>
      <c r="I39" s="482"/>
      <c r="J39" s="480" t="s">
        <v>25</v>
      </c>
      <c r="K39" s="481"/>
      <c r="L39" s="481"/>
      <c r="M39" s="481"/>
      <c r="N39" s="482"/>
      <c r="O39" s="483" t="s">
        <v>26</v>
      </c>
      <c r="P39" s="484"/>
      <c r="Q39" s="484"/>
      <c r="R39" s="485"/>
    </row>
    <row r="40" spans="2:18" ht="6" customHeight="1" thickBot="1">
      <c r="B40" s="486"/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</row>
    <row r="41" spans="2:18" ht="15.75" thickTop="1">
      <c r="B41" s="487" t="s">
        <v>27</v>
      </c>
      <c r="C41" s="488"/>
      <c r="D41" s="488"/>
      <c r="E41" s="491" t="s">
        <v>28</v>
      </c>
      <c r="F41" s="492"/>
      <c r="G41" s="495" t="s">
        <v>29</v>
      </c>
      <c r="H41" s="495"/>
      <c r="I41" s="495"/>
      <c r="J41" s="495"/>
      <c r="K41" s="496"/>
      <c r="L41" s="497"/>
      <c r="M41" s="497"/>
      <c r="N41" s="497"/>
      <c r="O41" s="497"/>
      <c r="P41" s="497"/>
      <c r="Q41" s="497"/>
      <c r="R41" s="498"/>
    </row>
    <row r="42" spans="2:18" ht="27.75" customHeight="1" thickBot="1">
      <c r="B42" s="489"/>
      <c r="C42" s="490"/>
      <c r="D42" s="490"/>
      <c r="E42" s="493"/>
      <c r="F42" s="494"/>
      <c r="G42" s="481"/>
      <c r="H42" s="481"/>
      <c r="I42" s="481"/>
      <c r="J42" s="481"/>
      <c r="K42" s="499"/>
      <c r="L42" s="500"/>
      <c r="M42" s="500"/>
      <c r="N42" s="500"/>
      <c r="O42" s="500"/>
      <c r="P42" s="500"/>
      <c r="Q42" s="500"/>
      <c r="R42" s="501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3"/>
  <dimension ref="B1:R43"/>
  <sheetViews>
    <sheetView showZeros="0" zoomScale="90" zoomScaleNormal="90" workbookViewId="0">
      <selection activeCell="V17" sqref="V17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16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Z117"/>
  <sheetViews>
    <sheetView zoomScale="80" zoomScaleNormal="80" workbookViewId="0">
      <selection activeCell="Q38" sqref="Q38"/>
    </sheetView>
  </sheetViews>
  <sheetFormatPr defaultRowHeight="15"/>
  <cols>
    <col min="1" max="1" width="6.7109375" customWidth="1"/>
    <col min="2" max="2" width="23" customWidth="1"/>
    <col min="3" max="3" width="19.5703125" customWidth="1"/>
    <col min="4" max="4" width="10" customWidth="1"/>
    <col min="5" max="5" width="6.85546875" customWidth="1"/>
    <col min="6" max="6" width="6.5703125" customWidth="1"/>
    <col min="7" max="7" width="11.42578125" customWidth="1"/>
    <col min="8" max="8" width="7.140625" customWidth="1"/>
    <col min="9" max="9" width="9" customWidth="1"/>
    <col min="10" max="10" width="10.5703125" customWidth="1"/>
    <col min="11" max="11" width="21.140625" customWidth="1"/>
    <col min="12" max="12" width="10.5703125" customWidth="1"/>
    <col min="13" max="13" width="11.7109375" customWidth="1"/>
    <col min="15" max="15" width="8.85546875" style="28"/>
    <col min="16" max="16" width="12.85546875" style="25" bestFit="1" customWidth="1"/>
    <col min="17" max="17" width="12.7109375" style="25" bestFit="1" customWidth="1"/>
    <col min="18" max="19" width="12.140625" style="25" bestFit="1" customWidth="1"/>
    <col min="20" max="20" width="12.42578125" style="25" customWidth="1"/>
    <col min="21" max="22" width="8.85546875" style="25"/>
    <col min="23" max="26" width="8.85546875" style="28"/>
    <col min="257" max="257" width="7.5703125" customWidth="1"/>
    <col min="258" max="258" width="17" customWidth="1"/>
    <col min="259" max="259" width="14.140625" customWidth="1"/>
    <col min="260" max="260" width="10" customWidth="1"/>
    <col min="261" max="261" width="6.28515625" customWidth="1"/>
    <col min="264" max="264" width="6.7109375" customWidth="1"/>
    <col min="265" max="265" width="6.140625" customWidth="1"/>
    <col min="513" max="513" width="7.5703125" customWidth="1"/>
    <col min="514" max="514" width="17" customWidth="1"/>
    <col min="515" max="515" width="14.140625" customWidth="1"/>
    <col min="516" max="516" width="10" customWidth="1"/>
    <col min="517" max="517" width="6.28515625" customWidth="1"/>
    <col min="520" max="520" width="6.7109375" customWidth="1"/>
    <col min="521" max="521" width="6.140625" customWidth="1"/>
    <col min="769" max="769" width="7.5703125" customWidth="1"/>
    <col min="770" max="770" width="17" customWidth="1"/>
    <col min="771" max="771" width="14.140625" customWidth="1"/>
    <col min="772" max="772" width="10" customWidth="1"/>
    <col min="773" max="773" width="6.28515625" customWidth="1"/>
    <col min="776" max="776" width="6.7109375" customWidth="1"/>
    <col min="777" max="777" width="6.140625" customWidth="1"/>
    <col min="1025" max="1025" width="7.5703125" customWidth="1"/>
    <col min="1026" max="1026" width="17" customWidth="1"/>
    <col min="1027" max="1027" width="14.140625" customWidth="1"/>
    <col min="1028" max="1028" width="10" customWidth="1"/>
    <col min="1029" max="1029" width="6.28515625" customWidth="1"/>
    <col min="1032" max="1032" width="6.7109375" customWidth="1"/>
    <col min="1033" max="1033" width="6.140625" customWidth="1"/>
    <col min="1281" max="1281" width="7.5703125" customWidth="1"/>
    <col min="1282" max="1282" width="17" customWidth="1"/>
    <col min="1283" max="1283" width="14.140625" customWidth="1"/>
    <col min="1284" max="1284" width="10" customWidth="1"/>
    <col min="1285" max="1285" width="6.28515625" customWidth="1"/>
    <col min="1288" max="1288" width="6.7109375" customWidth="1"/>
    <col min="1289" max="1289" width="6.140625" customWidth="1"/>
    <col min="1537" max="1537" width="7.5703125" customWidth="1"/>
    <col min="1538" max="1538" width="17" customWidth="1"/>
    <col min="1539" max="1539" width="14.140625" customWidth="1"/>
    <col min="1540" max="1540" width="10" customWidth="1"/>
    <col min="1541" max="1541" width="6.28515625" customWidth="1"/>
    <col min="1544" max="1544" width="6.7109375" customWidth="1"/>
    <col min="1545" max="1545" width="6.140625" customWidth="1"/>
    <col min="1793" max="1793" width="7.5703125" customWidth="1"/>
    <col min="1794" max="1794" width="17" customWidth="1"/>
    <col min="1795" max="1795" width="14.140625" customWidth="1"/>
    <col min="1796" max="1796" width="10" customWidth="1"/>
    <col min="1797" max="1797" width="6.28515625" customWidth="1"/>
    <col min="1800" max="1800" width="6.7109375" customWidth="1"/>
    <col min="1801" max="1801" width="6.140625" customWidth="1"/>
    <col min="2049" max="2049" width="7.5703125" customWidth="1"/>
    <col min="2050" max="2050" width="17" customWidth="1"/>
    <col min="2051" max="2051" width="14.140625" customWidth="1"/>
    <col min="2052" max="2052" width="10" customWidth="1"/>
    <col min="2053" max="2053" width="6.28515625" customWidth="1"/>
    <col min="2056" max="2056" width="6.7109375" customWidth="1"/>
    <col min="2057" max="2057" width="6.140625" customWidth="1"/>
    <col min="2305" max="2305" width="7.5703125" customWidth="1"/>
    <col min="2306" max="2306" width="17" customWidth="1"/>
    <col min="2307" max="2307" width="14.140625" customWidth="1"/>
    <col min="2308" max="2308" width="10" customWidth="1"/>
    <col min="2309" max="2309" width="6.28515625" customWidth="1"/>
    <col min="2312" max="2312" width="6.7109375" customWidth="1"/>
    <col min="2313" max="2313" width="6.140625" customWidth="1"/>
    <col min="2561" max="2561" width="7.5703125" customWidth="1"/>
    <col min="2562" max="2562" width="17" customWidth="1"/>
    <col min="2563" max="2563" width="14.140625" customWidth="1"/>
    <col min="2564" max="2564" width="10" customWidth="1"/>
    <col min="2565" max="2565" width="6.28515625" customWidth="1"/>
    <col min="2568" max="2568" width="6.7109375" customWidth="1"/>
    <col min="2569" max="2569" width="6.140625" customWidth="1"/>
    <col min="2817" max="2817" width="7.5703125" customWidth="1"/>
    <col min="2818" max="2818" width="17" customWidth="1"/>
    <col min="2819" max="2819" width="14.140625" customWidth="1"/>
    <col min="2820" max="2820" width="10" customWidth="1"/>
    <col min="2821" max="2821" width="6.28515625" customWidth="1"/>
    <col min="2824" max="2824" width="6.7109375" customWidth="1"/>
    <col min="2825" max="2825" width="6.140625" customWidth="1"/>
    <col min="3073" max="3073" width="7.5703125" customWidth="1"/>
    <col min="3074" max="3074" width="17" customWidth="1"/>
    <col min="3075" max="3075" width="14.140625" customWidth="1"/>
    <col min="3076" max="3076" width="10" customWidth="1"/>
    <col min="3077" max="3077" width="6.28515625" customWidth="1"/>
    <col min="3080" max="3080" width="6.7109375" customWidth="1"/>
    <col min="3081" max="3081" width="6.140625" customWidth="1"/>
    <col min="3329" max="3329" width="7.5703125" customWidth="1"/>
    <col min="3330" max="3330" width="17" customWidth="1"/>
    <col min="3331" max="3331" width="14.140625" customWidth="1"/>
    <col min="3332" max="3332" width="10" customWidth="1"/>
    <col min="3333" max="3333" width="6.28515625" customWidth="1"/>
    <col min="3336" max="3336" width="6.7109375" customWidth="1"/>
    <col min="3337" max="3337" width="6.140625" customWidth="1"/>
    <col min="3585" max="3585" width="7.5703125" customWidth="1"/>
    <col min="3586" max="3586" width="17" customWidth="1"/>
    <col min="3587" max="3587" width="14.140625" customWidth="1"/>
    <col min="3588" max="3588" width="10" customWidth="1"/>
    <col min="3589" max="3589" width="6.28515625" customWidth="1"/>
    <col min="3592" max="3592" width="6.7109375" customWidth="1"/>
    <col min="3593" max="3593" width="6.140625" customWidth="1"/>
    <col min="3841" max="3841" width="7.5703125" customWidth="1"/>
    <col min="3842" max="3842" width="17" customWidth="1"/>
    <col min="3843" max="3843" width="14.140625" customWidth="1"/>
    <col min="3844" max="3844" width="10" customWidth="1"/>
    <col min="3845" max="3845" width="6.28515625" customWidth="1"/>
    <col min="3848" max="3848" width="6.7109375" customWidth="1"/>
    <col min="3849" max="3849" width="6.140625" customWidth="1"/>
    <col min="4097" max="4097" width="7.5703125" customWidth="1"/>
    <col min="4098" max="4098" width="17" customWidth="1"/>
    <col min="4099" max="4099" width="14.140625" customWidth="1"/>
    <col min="4100" max="4100" width="10" customWidth="1"/>
    <col min="4101" max="4101" width="6.28515625" customWidth="1"/>
    <col min="4104" max="4104" width="6.7109375" customWidth="1"/>
    <col min="4105" max="4105" width="6.140625" customWidth="1"/>
    <col min="4353" max="4353" width="7.5703125" customWidth="1"/>
    <col min="4354" max="4354" width="17" customWidth="1"/>
    <col min="4355" max="4355" width="14.140625" customWidth="1"/>
    <col min="4356" max="4356" width="10" customWidth="1"/>
    <col min="4357" max="4357" width="6.28515625" customWidth="1"/>
    <col min="4360" max="4360" width="6.7109375" customWidth="1"/>
    <col min="4361" max="4361" width="6.140625" customWidth="1"/>
    <col min="4609" max="4609" width="7.5703125" customWidth="1"/>
    <col min="4610" max="4610" width="17" customWidth="1"/>
    <col min="4611" max="4611" width="14.140625" customWidth="1"/>
    <col min="4612" max="4612" width="10" customWidth="1"/>
    <col min="4613" max="4613" width="6.28515625" customWidth="1"/>
    <col min="4616" max="4616" width="6.7109375" customWidth="1"/>
    <col min="4617" max="4617" width="6.140625" customWidth="1"/>
    <col min="4865" max="4865" width="7.5703125" customWidth="1"/>
    <col min="4866" max="4866" width="17" customWidth="1"/>
    <col min="4867" max="4867" width="14.140625" customWidth="1"/>
    <col min="4868" max="4868" width="10" customWidth="1"/>
    <col min="4869" max="4869" width="6.28515625" customWidth="1"/>
    <col min="4872" max="4872" width="6.7109375" customWidth="1"/>
    <col min="4873" max="4873" width="6.140625" customWidth="1"/>
    <col min="5121" max="5121" width="7.5703125" customWidth="1"/>
    <col min="5122" max="5122" width="17" customWidth="1"/>
    <col min="5123" max="5123" width="14.140625" customWidth="1"/>
    <col min="5124" max="5124" width="10" customWidth="1"/>
    <col min="5125" max="5125" width="6.28515625" customWidth="1"/>
    <col min="5128" max="5128" width="6.7109375" customWidth="1"/>
    <col min="5129" max="5129" width="6.140625" customWidth="1"/>
    <col min="5377" max="5377" width="7.5703125" customWidth="1"/>
    <col min="5378" max="5378" width="17" customWidth="1"/>
    <col min="5379" max="5379" width="14.140625" customWidth="1"/>
    <col min="5380" max="5380" width="10" customWidth="1"/>
    <col min="5381" max="5381" width="6.28515625" customWidth="1"/>
    <col min="5384" max="5384" width="6.7109375" customWidth="1"/>
    <col min="5385" max="5385" width="6.140625" customWidth="1"/>
    <col min="5633" max="5633" width="7.5703125" customWidth="1"/>
    <col min="5634" max="5634" width="17" customWidth="1"/>
    <col min="5635" max="5635" width="14.140625" customWidth="1"/>
    <col min="5636" max="5636" width="10" customWidth="1"/>
    <col min="5637" max="5637" width="6.28515625" customWidth="1"/>
    <col min="5640" max="5640" width="6.7109375" customWidth="1"/>
    <col min="5641" max="5641" width="6.140625" customWidth="1"/>
    <col min="5889" max="5889" width="7.5703125" customWidth="1"/>
    <col min="5890" max="5890" width="17" customWidth="1"/>
    <col min="5891" max="5891" width="14.140625" customWidth="1"/>
    <col min="5892" max="5892" width="10" customWidth="1"/>
    <col min="5893" max="5893" width="6.28515625" customWidth="1"/>
    <col min="5896" max="5896" width="6.7109375" customWidth="1"/>
    <col min="5897" max="5897" width="6.140625" customWidth="1"/>
    <col min="6145" max="6145" width="7.5703125" customWidth="1"/>
    <col min="6146" max="6146" width="17" customWidth="1"/>
    <col min="6147" max="6147" width="14.140625" customWidth="1"/>
    <col min="6148" max="6148" width="10" customWidth="1"/>
    <col min="6149" max="6149" width="6.28515625" customWidth="1"/>
    <col min="6152" max="6152" width="6.7109375" customWidth="1"/>
    <col min="6153" max="6153" width="6.140625" customWidth="1"/>
    <col min="6401" max="6401" width="7.5703125" customWidth="1"/>
    <col min="6402" max="6402" width="17" customWidth="1"/>
    <col min="6403" max="6403" width="14.140625" customWidth="1"/>
    <col min="6404" max="6404" width="10" customWidth="1"/>
    <col min="6405" max="6405" width="6.28515625" customWidth="1"/>
    <col min="6408" max="6408" width="6.7109375" customWidth="1"/>
    <col min="6409" max="6409" width="6.140625" customWidth="1"/>
    <col min="6657" max="6657" width="7.5703125" customWidth="1"/>
    <col min="6658" max="6658" width="17" customWidth="1"/>
    <col min="6659" max="6659" width="14.140625" customWidth="1"/>
    <col min="6660" max="6660" width="10" customWidth="1"/>
    <col min="6661" max="6661" width="6.28515625" customWidth="1"/>
    <col min="6664" max="6664" width="6.7109375" customWidth="1"/>
    <col min="6665" max="6665" width="6.140625" customWidth="1"/>
    <col min="6913" max="6913" width="7.5703125" customWidth="1"/>
    <col min="6914" max="6914" width="17" customWidth="1"/>
    <col min="6915" max="6915" width="14.140625" customWidth="1"/>
    <col min="6916" max="6916" width="10" customWidth="1"/>
    <col min="6917" max="6917" width="6.28515625" customWidth="1"/>
    <col min="6920" max="6920" width="6.7109375" customWidth="1"/>
    <col min="6921" max="6921" width="6.140625" customWidth="1"/>
    <col min="7169" max="7169" width="7.5703125" customWidth="1"/>
    <col min="7170" max="7170" width="17" customWidth="1"/>
    <col min="7171" max="7171" width="14.140625" customWidth="1"/>
    <col min="7172" max="7172" width="10" customWidth="1"/>
    <col min="7173" max="7173" width="6.28515625" customWidth="1"/>
    <col min="7176" max="7176" width="6.7109375" customWidth="1"/>
    <col min="7177" max="7177" width="6.140625" customWidth="1"/>
    <col min="7425" max="7425" width="7.5703125" customWidth="1"/>
    <col min="7426" max="7426" width="17" customWidth="1"/>
    <col min="7427" max="7427" width="14.140625" customWidth="1"/>
    <col min="7428" max="7428" width="10" customWidth="1"/>
    <col min="7429" max="7429" width="6.28515625" customWidth="1"/>
    <col min="7432" max="7432" width="6.7109375" customWidth="1"/>
    <col min="7433" max="7433" width="6.140625" customWidth="1"/>
    <col min="7681" max="7681" width="7.5703125" customWidth="1"/>
    <col min="7682" max="7682" width="17" customWidth="1"/>
    <col min="7683" max="7683" width="14.140625" customWidth="1"/>
    <col min="7684" max="7684" width="10" customWidth="1"/>
    <col min="7685" max="7685" width="6.28515625" customWidth="1"/>
    <col min="7688" max="7688" width="6.7109375" customWidth="1"/>
    <col min="7689" max="7689" width="6.140625" customWidth="1"/>
    <col min="7937" max="7937" width="7.5703125" customWidth="1"/>
    <col min="7938" max="7938" width="17" customWidth="1"/>
    <col min="7939" max="7939" width="14.140625" customWidth="1"/>
    <col min="7940" max="7940" width="10" customWidth="1"/>
    <col min="7941" max="7941" width="6.28515625" customWidth="1"/>
    <col min="7944" max="7944" width="6.7109375" customWidth="1"/>
    <col min="7945" max="7945" width="6.140625" customWidth="1"/>
    <col min="8193" max="8193" width="7.5703125" customWidth="1"/>
    <col min="8194" max="8194" width="17" customWidth="1"/>
    <col min="8195" max="8195" width="14.140625" customWidth="1"/>
    <col min="8196" max="8196" width="10" customWidth="1"/>
    <col min="8197" max="8197" width="6.28515625" customWidth="1"/>
    <col min="8200" max="8200" width="6.7109375" customWidth="1"/>
    <col min="8201" max="8201" width="6.140625" customWidth="1"/>
    <col min="8449" max="8449" width="7.5703125" customWidth="1"/>
    <col min="8450" max="8450" width="17" customWidth="1"/>
    <col min="8451" max="8451" width="14.140625" customWidth="1"/>
    <col min="8452" max="8452" width="10" customWidth="1"/>
    <col min="8453" max="8453" width="6.28515625" customWidth="1"/>
    <col min="8456" max="8456" width="6.7109375" customWidth="1"/>
    <col min="8457" max="8457" width="6.140625" customWidth="1"/>
    <col min="8705" max="8705" width="7.5703125" customWidth="1"/>
    <col min="8706" max="8706" width="17" customWidth="1"/>
    <col min="8707" max="8707" width="14.140625" customWidth="1"/>
    <col min="8708" max="8708" width="10" customWidth="1"/>
    <col min="8709" max="8709" width="6.28515625" customWidth="1"/>
    <col min="8712" max="8712" width="6.7109375" customWidth="1"/>
    <col min="8713" max="8713" width="6.140625" customWidth="1"/>
    <col min="8961" max="8961" width="7.5703125" customWidth="1"/>
    <col min="8962" max="8962" width="17" customWidth="1"/>
    <col min="8963" max="8963" width="14.140625" customWidth="1"/>
    <col min="8964" max="8964" width="10" customWidth="1"/>
    <col min="8965" max="8965" width="6.28515625" customWidth="1"/>
    <col min="8968" max="8968" width="6.7109375" customWidth="1"/>
    <col min="8969" max="8969" width="6.140625" customWidth="1"/>
    <col min="9217" max="9217" width="7.5703125" customWidth="1"/>
    <col min="9218" max="9218" width="17" customWidth="1"/>
    <col min="9219" max="9219" width="14.140625" customWidth="1"/>
    <col min="9220" max="9220" width="10" customWidth="1"/>
    <col min="9221" max="9221" width="6.28515625" customWidth="1"/>
    <col min="9224" max="9224" width="6.7109375" customWidth="1"/>
    <col min="9225" max="9225" width="6.140625" customWidth="1"/>
    <col min="9473" max="9473" width="7.5703125" customWidth="1"/>
    <col min="9474" max="9474" width="17" customWidth="1"/>
    <col min="9475" max="9475" width="14.140625" customWidth="1"/>
    <col min="9476" max="9476" width="10" customWidth="1"/>
    <col min="9477" max="9477" width="6.28515625" customWidth="1"/>
    <col min="9480" max="9480" width="6.7109375" customWidth="1"/>
    <col min="9481" max="9481" width="6.140625" customWidth="1"/>
    <col min="9729" max="9729" width="7.5703125" customWidth="1"/>
    <col min="9730" max="9730" width="17" customWidth="1"/>
    <col min="9731" max="9731" width="14.140625" customWidth="1"/>
    <col min="9732" max="9732" width="10" customWidth="1"/>
    <col min="9733" max="9733" width="6.28515625" customWidth="1"/>
    <col min="9736" max="9736" width="6.7109375" customWidth="1"/>
    <col min="9737" max="9737" width="6.140625" customWidth="1"/>
    <col min="9985" max="9985" width="7.5703125" customWidth="1"/>
    <col min="9986" max="9986" width="17" customWidth="1"/>
    <col min="9987" max="9987" width="14.140625" customWidth="1"/>
    <col min="9988" max="9988" width="10" customWidth="1"/>
    <col min="9989" max="9989" width="6.28515625" customWidth="1"/>
    <col min="9992" max="9992" width="6.7109375" customWidth="1"/>
    <col min="9993" max="9993" width="6.140625" customWidth="1"/>
    <col min="10241" max="10241" width="7.5703125" customWidth="1"/>
    <col min="10242" max="10242" width="17" customWidth="1"/>
    <col min="10243" max="10243" width="14.140625" customWidth="1"/>
    <col min="10244" max="10244" width="10" customWidth="1"/>
    <col min="10245" max="10245" width="6.28515625" customWidth="1"/>
    <col min="10248" max="10248" width="6.7109375" customWidth="1"/>
    <col min="10249" max="10249" width="6.140625" customWidth="1"/>
    <col min="10497" max="10497" width="7.5703125" customWidth="1"/>
    <col min="10498" max="10498" width="17" customWidth="1"/>
    <col min="10499" max="10499" width="14.140625" customWidth="1"/>
    <col min="10500" max="10500" width="10" customWidth="1"/>
    <col min="10501" max="10501" width="6.28515625" customWidth="1"/>
    <col min="10504" max="10504" width="6.7109375" customWidth="1"/>
    <col min="10505" max="10505" width="6.140625" customWidth="1"/>
    <col min="10753" max="10753" width="7.5703125" customWidth="1"/>
    <col min="10754" max="10754" width="17" customWidth="1"/>
    <col min="10755" max="10755" width="14.140625" customWidth="1"/>
    <col min="10756" max="10756" width="10" customWidth="1"/>
    <col min="10757" max="10757" width="6.28515625" customWidth="1"/>
    <col min="10760" max="10760" width="6.7109375" customWidth="1"/>
    <col min="10761" max="10761" width="6.140625" customWidth="1"/>
    <col min="11009" max="11009" width="7.5703125" customWidth="1"/>
    <col min="11010" max="11010" width="17" customWidth="1"/>
    <col min="11011" max="11011" width="14.140625" customWidth="1"/>
    <col min="11012" max="11012" width="10" customWidth="1"/>
    <col min="11013" max="11013" width="6.28515625" customWidth="1"/>
    <col min="11016" max="11016" width="6.7109375" customWidth="1"/>
    <col min="11017" max="11017" width="6.140625" customWidth="1"/>
    <col min="11265" max="11265" width="7.5703125" customWidth="1"/>
    <col min="11266" max="11266" width="17" customWidth="1"/>
    <col min="11267" max="11267" width="14.140625" customWidth="1"/>
    <col min="11268" max="11268" width="10" customWidth="1"/>
    <col min="11269" max="11269" width="6.28515625" customWidth="1"/>
    <col min="11272" max="11272" width="6.7109375" customWidth="1"/>
    <col min="11273" max="11273" width="6.140625" customWidth="1"/>
    <col min="11521" max="11521" width="7.5703125" customWidth="1"/>
    <col min="11522" max="11522" width="17" customWidth="1"/>
    <col min="11523" max="11523" width="14.140625" customWidth="1"/>
    <col min="11524" max="11524" width="10" customWidth="1"/>
    <col min="11525" max="11525" width="6.28515625" customWidth="1"/>
    <col min="11528" max="11528" width="6.7109375" customWidth="1"/>
    <col min="11529" max="11529" width="6.140625" customWidth="1"/>
    <col min="11777" max="11777" width="7.5703125" customWidth="1"/>
    <col min="11778" max="11778" width="17" customWidth="1"/>
    <col min="11779" max="11779" width="14.140625" customWidth="1"/>
    <col min="11780" max="11780" width="10" customWidth="1"/>
    <col min="11781" max="11781" width="6.28515625" customWidth="1"/>
    <col min="11784" max="11784" width="6.7109375" customWidth="1"/>
    <col min="11785" max="11785" width="6.140625" customWidth="1"/>
    <col min="12033" max="12033" width="7.5703125" customWidth="1"/>
    <col min="12034" max="12034" width="17" customWidth="1"/>
    <col min="12035" max="12035" width="14.140625" customWidth="1"/>
    <col min="12036" max="12036" width="10" customWidth="1"/>
    <col min="12037" max="12037" width="6.28515625" customWidth="1"/>
    <col min="12040" max="12040" width="6.7109375" customWidth="1"/>
    <col min="12041" max="12041" width="6.140625" customWidth="1"/>
    <col min="12289" max="12289" width="7.5703125" customWidth="1"/>
    <col min="12290" max="12290" width="17" customWidth="1"/>
    <col min="12291" max="12291" width="14.140625" customWidth="1"/>
    <col min="12292" max="12292" width="10" customWidth="1"/>
    <col min="12293" max="12293" width="6.28515625" customWidth="1"/>
    <col min="12296" max="12296" width="6.7109375" customWidth="1"/>
    <col min="12297" max="12297" width="6.140625" customWidth="1"/>
    <col min="12545" max="12545" width="7.5703125" customWidth="1"/>
    <col min="12546" max="12546" width="17" customWidth="1"/>
    <col min="12547" max="12547" width="14.140625" customWidth="1"/>
    <col min="12548" max="12548" width="10" customWidth="1"/>
    <col min="12549" max="12549" width="6.28515625" customWidth="1"/>
    <col min="12552" max="12552" width="6.7109375" customWidth="1"/>
    <col min="12553" max="12553" width="6.140625" customWidth="1"/>
    <col min="12801" max="12801" width="7.5703125" customWidth="1"/>
    <col min="12802" max="12802" width="17" customWidth="1"/>
    <col min="12803" max="12803" width="14.140625" customWidth="1"/>
    <col min="12804" max="12804" width="10" customWidth="1"/>
    <col min="12805" max="12805" width="6.28515625" customWidth="1"/>
    <col min="12808" max="12808" width="6.7109375" customWidth="1"/>
    <col min="12809" max="12809" width="6.140625" customWidth="1"/>
    <col min="13057" max="13057" width="7.5703125" customWidth="1"/>
    <col min="13058" max="13058" width="17" customWidth="1"/>
    <col min="13059" max="13059" width="14.140625" customWidth="1"/>
    <col min="13060" max="13060" width="10" customWidth="1"/>
    <col min="13061" max="13061" width="6.28515625" customWidth="1"/>
    <col min="13064" max="13064" width="6.7109375" customWidth="1"/>
    <col min="13065" max="13065" width="6.140625" customWidth="1"/>
    <col min="13313" max="13313" width="7.5703125" customWidth="1"/>
    <col min="13314" max="13314" width="17" customWidth="1"/>
    <col min="13315" max="13315" width="14.140625" customWidth="1"/>
    <col min="13316" max="13316" width="10" customWidth="1"/>
    <col min="13317" max="13317" width="6.28515625" customWidth="1"/>
    <col min="13320" max="13320" width="6.7109375" customWidth="1"/>
    <col min="13321" max="13321" width="6.140625" customWidth="1"/>
    <col min="13569" max="13569" width="7.5703125" customWidth="1"/>
    <col min="13570" max="13570" width="17" customWidth="1"/>
    <col min="13571" max="13571" width="14.140625" customWidth="1"/>
    <col min="13572" max="13572" width="10" customWidth="1"/>
    <col min="13573" max="13573" width="6.28515625" customWidth="1"/>
    <col min="13576" max="13576" width="6.7109375" customWidth="1"/>
    <col min="13577" max="13577" width="6.140625" customWidth="1"/>
    <col min="13825" max="13825" width="7.5703125" customWidth="1"/>
    <col min="13826" max="13826" width="17" customWidth="1"/>
    <col min="13827" max="13827" width="14.140625" customWidth="1"/>
    <col min="13828" max="13828" width="10" customWidth="1"/>
    <col min="13829" max="13829" width="6.28515625" customWidth="1"/>
    <col min="13832" max="13832" width="6.7109375" customWidth="1"/>
    <col min="13833" max="13833" width="6.140625" customWidth="1"/>
    <col min="14081" max="14081" width="7.5703125" customWidth="1"/>
    <col min="14082" max="14082" width="17" customWidth="1"/>
    <col min="14083" max="14083" width="14.140625" customWidth="1"/>
    <col min="14084" max="14084" width="10" customWidth="1"/>
    <col min="14085" max="14085" width="6.28515625" customWidth="1"/>
    <col min="14088" max="14088" width="6.7109375" customWidth="1"/>
    <col min="14089" max="14089" width="6.140625" customWidth="1"/>
    <col min="14337" max="14337" width="7.5703125" customWidth="1"/>
    <col min="14338" max="14338" width="17" customWidth="1"/>
    <col min="14339" max="14339" width="14.140625" customWidth="1"/>
    <col min="14340" max="14340" width="10" customWidth="1"/>
    <col min="14341" max="14341" width="6.28515625" customWidth="1"/>
    <col min="14344" max="14344" width="6.7109375" customWidth="1"/>
    <col min="14345" max="14345" width="6.140625" customWidth="1"/>
    <col min="14593" max="14593" width="7.5703125" customWidth="1"/>
    <col min="14594" max="14594" width="17" customWidth="1"/>
    <col min="14595" max="14595" width="14.140625" customWidth="1"/>
    <col min="14596" max="14596" width="10" customWidth="1"/>
    <col min="14597" max="14597" width="6.28515625" customWidth="1"/>
    <col min="14600" max="14600" width="6.7109375" customWidth="1"/>
    <col min="14601" max="14601" width="6.140625" customWidth="1"/>
    <col min="14849" max="14849" width="7.5703125" customWidth="1"/>
    <col min="14850" max="14850" width="17" customWidth="1"/>
    <col min="14851" max="14851" width="14.140625" customWidth="1"/>
    <col min="14852" max="14852" width="10" customWidth="1"/>
    <col min="14853" max="14853" width="6.28515625" customWidth="1"/>
    <col min="14856" max="14856" width="6.7109375" customWidth="1"/>
    <col min="14857" max="14857" width="6.140625" customWidth="1"/>
    <col min="15105" max="15105" width="7.5703125" customWidth="1"/>
    <col min="15106" max="15106" width="17" customWidth="1"/>
    <col min="15107" max="15107" width="14.140625" customWidth="1"/>
    <col min="15108" max="15108" width="10" customWidth="1"/>
    <col min="15109" max="15109" width="6.28515625" customWidth="1"/>
    <col min="15112" max="15112" width="6.7109375" customWidth="1"/>
    <col min="15113" max="15113" width="6.140625" customWidth="1"/>
    <col min="15361" max="15361" width="7.5703125" customWidth="1"/>
    <col min="15362" max="15362" width="17" customWidth="1"/>
    <col min="15363" max="15363" width="14.140625" customWidth="1"/>
    <col min="15364" max="15364" width="10" customWidth="1"/>
    <col min="15365" max="15365" width="6.28515625" customWidth="1"/>
    <col min="15368" max="15368" width="6.7109375" customWidth="1"/>
    <col min="15369" max="15369" width="6.140625" customWidth="1"/>
    <col min="15617" max="15617" width="7.5703125" customWidth="1"/>
    <col min="15618" max="15618" width="17" customWidth="1"/>
    <col min="15619" max="15619" width="14.140625" customWidth="1"/>
    <col min="15620" max="15620" width="10" customWidth="1"/>
    <col min="15621" max="15621" width="6.28515625" customWidth="1"/>
    <col min="15624" max="15624" width="6.7109375" customWidth="1"/>
    <col min="15625" max="15625" width="6.140625" customWidth="1"/>
    <col min="15873" max="15873" width="7.5703125" customWidth="1"/>
    <col min="15874" max="15874" width="17" customWidth="1"/>
    <col min="15875" max="15875" width="14.140625" customWidth="1"/>
    <col min="15876" max="15876" width="10" customWidth="1"/>
    <col min="15877" max="15877" width="6.28515625" customWidth="1"/>
    <col min="15880" max="15880" width="6.7109375" customWidth="1"/>
    <col min="15881" max="15881" width="6.140625" customWidth="1"/>
    <col min="16129" max="16129" width="7.5703125" customWidth="1"/>
    <col min="16130" max="16130" width="17" customWidth="1"/>
    <col min="16131" max="16131" width="14.140625" customWidth="1"/>
    <col min="16132" max="16132" width="10" customWidth="1"/>
    <col min="16133" max="16133" width="6.28515625" customWidth="1"/>
    <col min="16136" max="16136" width="6.7109375" customWidth="1"/>
    <col min="16137" max="16137" width="6.140625" customWidth="1"/>
  </cols>
  <sheetData>
    <row r="1" spans="1:26" s="2" customFormat="1" ht="23.25">
      <c r="A1" s="229" t="s">
        <v>10</v>
      </c>
      <c r="B1" s="229"/>
      <c r="C1" s="229"/>
      <c r="D1" s="229"/>
      <c r="E1" s="229"/>
      <c r="F1" s="229"/>
      <c r="G1" s="229"/>
      <c r="H1" s="229"/>
      <c r="I1" s="229"/>
      <c r="J1" s="1"/>
      <c r="K1" s="1"/>
      <c r="L1" s="109"/>
      <c r="M1" s="110"/>
      <c r="N1" s="110"/>
      <c r="O1" s="111"/>
      <c r="P1" s="112"/>
      <c r="Q1" s="113"/>
      <c r="R1" s="113"/>
      <c r="S1" s="113"/>
      <c r="T1" s="113"/>
      <c r="U1" s="113"/>
      <c r="V1" s="113"/>
      <c r="W1" s="26"/>
      <c r="X1" s="26"/>
      <c r="Y1" s="26"/>
      <c r="Z1" s="26"/>
    </row>
    <row r="2" spans="1:26" s="2" customFormat="1" ht="15" customHeight="1">
      <c r="B2" s="4" t="s">
        <v>1</v>
      </c>
      <c r="C2" s="236">
        <f>'Startovní listina'!C2</f>
        <v>0</v>
      </c>
      <c r="D2" s="237"/>
      <c r="E2" s="237"/>
      <c r="F2" s="237"/>
      <c r="G2" s="238"/>
      <c r="H2" s="5"/>
      <c r="I2" s="5"/>
      <c r="K2" s="129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26"/>
      <c r="X2" s="26"/>
      <c r="Y2" s="26"/>
      <c r="Z2" s="26"/>
    </row>
    <row r="3" spans="1:26" s="2" customFormat="1" ht="3" customHeight="1">
      <c r="B3" s="6"/>
      <c r="C3" s="6"/>
      <c r="D3" s="6"/>
      <c r="E3" s="6"/>
      <c r="F3" s="6"/>
      <c r="G3" s="6"/>
      <c r="H3" s="6"/>
      <c r="I3" s="6"/>
      <c r="K3" s="129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26"/>
      <c r="X3" s="26"/>
      <c r="Y3" s="26"/>
      <c r="Z3" s="26"/>
    </row>
    <row r="4" spans="1:26" s="2" customFormat="1">
      <c r="B4" s="4" t="s">
        <v>2</v>
      </c>
      <c r="C4" s="236">
        <f>'Startovní listina'!C4</f>
        <v>0</v>
      </c>
      <c r="D4" s="237"/>
      <c r="E4" s="237"/>
      <c r="F4" s="237"/>
      <c r="G4" s="238"/>
      <c r="H4" s="7"/>
      <c r="I4" s="7"/>
      <c r="K4" s="129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26"/>
      <c r="X4" s="26"/>
      <c r="Y4" s="26"/>
      <c r="Z4" s="26"/>
    </row>
    <row r="5" spans="1:26" s="2" customFormat="1" ht="2.25" customHeight="1">
      <c r="B5" s="8"/>
      <c r="C5" s="9"/>
      <c r="D5" s="6"/>
      <c r="E5" s="6"/>
      <c r="F5" s="6"/>
      <c r="G5" s="6"/>
      <c r="H5" s="6"/>
      <c r="I5" s="6"/>
      <c r="K5" s="125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26"/>
      <c r="X5" s="26"/>
      <c r="Y5" s="26"/>
      <c r="Z5" s="26"/>
    </row>
    <row r="6" spans="1:26" s="2" customFormat="1">
      <c r="B6" s="4" t="s">
        <v>3</v>
      </c>
      <c r="C6" s="236">
        <f>'Startovní listina'!C6</f>
        <v>0</v>
      </c>
      <c r="D6" s="237"/>
      <c r="E6" s="237"/>
      <c r="F6" s="237"/>
      <c r="G6" s="238"/>
      <c r="H6" s="5"/>
      <c r="I6" s="5"/>
      <c r="K6" s="125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26"/>
      <c r="X6" s="26"/>
      <c r="Y6" s="26"/>
      <c r="Z6" s="26"/>
    </row>
    <row r="7" spans="1:26" s="2" customFormat="1" ht="3" customHeight="1">
      <c r="B7" s="8"/>
      <c r="C7" s="9"/>
      <c r="D7" s="6"/>
      <c r="E7" s="6"/>
      <c r="F7" s="6"/>
      <c r="G7" s="6"/>
      <c r="H7" s="6"/>
      <c r="I7" s="6"/>
      <c r="K7" s="125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26"/>
      <c r="X7" s="26"/>
      <c r="Y7" s="26"/>
      <c r="Z7" s="26"/>
    </row>
    <row r="8" spans="1:26" s="2" customFormat="1">
      <c r="B8" s="4" t="s">
        <v>4</v>
      </c>
      <c r="C8" s="239">
        <f>'Startovní listina'!C8</f>
        <v>0</v>
      </c>
      <c r="D8" s="240"/>
      <c r="E8" s="240"/>
      <c r="F8" s="240"/>
      <c r="G8" s="241"/>
      <c r="H8" s="5"/>
      <c r="I8" s="5"/>
      <c r="K8" s="125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26"/>
      <c r="X8" s="26"/>
      <c r="Y8" s="26"/>
      <c r="Z8" s="26"/>
    </row>
    <row r="9" spans="1:26" s="2" customFormat="1" ht="2.25" customHeight="1" thickBot="1">
      <c r="B9" s="8"/>
      <c r="C9" s="9"/>
      <c r="D9" s="6"/>
      <c r="E9" s="6"/>
      <c r="F9" s="6"/>
      <c r="G9" s="6"/>
      <c r="H9" s="6"/>
      <c r="I9" s="6"/>
      <c r="K9" s="125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26"/>
      <c r="X9" s="26"/>
      <c r="Y9" s="26"/>
      <c r="Z9" s="26"/>
    </row>
    <row r="10" spans="1:26" s="2" customFormat="1" ht="15.75" thickBot="1">
      <c r="B10" s="135" t="s">
        <v>329</v>
      </c>
      <c r="C10" s="236">
        <f>'Startovní listina'!C10</f>
        <v>0</v>
      </c>
      <c r="D10" s="237"/>
      <c r="E10" s="237"/>
      <c r="F10" s="237"/>
      <c r="G10" s="238"/>
      <c r="H10" s="5"/>
      <c r="I10" s="114" t="s">
        <v>350</v>
      </c>
      <c r="K10" s="125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26"/>
      <c r="X10" s="26"/>
      <c r="Y10" s="26"/>
      <c r="Z10" s="26"/>
    </row>
    <row r="11" spans="1:26" s="2" customFormat="1" ht="2.25" customHeight="1">
      <c r="B11" s="136"/>
      <c r="C11" s="9"/>
      <c r="D11" s="6"/>
      <c r="E11" s="6"/>
      <c r="F11" s="6"/>
      <c r="G11" s="6"/>
      <c r="H11" s="6"/>
      <c r="I11" s="6"/>
      <c r="K11" s="125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26"/>
      <c r="X11" s="26"/>
      <c r="Y11" s="26"/>
      <c r="Z11" s="26"/>
    </row>
    <row r="12" spans="1:26" s="2" customFormat="1">
      <c r="B12" s="135" t="s">
        <v>330</v>
      </c>
      <c r="C12" s="236">
        <f>'Startovní listina'!C12</f>
        <v>0</v>
      </c>
      <c r="D12" s="237"/>
      <c r="E12" s="237"/>
      <c r="F12" s="237"/>
      <c r="G12" s="238"/>
      <c r="H12" s="125"/>
      <c r="I12" s="125"/>
      <c r="K12" s="125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26"/>
      <c r="X12" s="26"/>
      <c r="Y12" s="26"/>
      <c r="Z12" s="26"/>
    </row>
    <row r="13" spans="1:26" s="2" customFormat="1" ht="2.25" customHeight="1">
      <c r="B13" s="136"/>
      <c r="C13" s="9"/>
      <c r="D13" s="6"/>
      <c r="E13" s="6"/>
      <c r="F13" s="6"/>
      <c r="G13" s="6"/>
      <c r="H13" s="125"/>
      <c r="I13" s="125"/>
      <c r="K13" s="125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26"/>
      <c r="X13" s="26"/>
      <c r="Y13" s="26"/>
      <c r="Z13" s="26"/>
    </row>
    <row r="14" spans="1:26" s="2" customFormat="1" ht="22.5">
      <c r="B14" s="135" t="s">
        <v>331</v>
      </c>
      <c r="C14" s="236">
        <f>'Startovní listina'!C14</f>
        <v>0</v>
      </c>
      <c r="D14" s="237"/>
      <c r="E14" s="237"/>
      <c r="F14" s="237"/>
      <c r="G14" s="238"/>
      <c r="H14" s="125"/>
      <c r="I14" s="125"/>
      <c r="K14" s="125"/>
      <c r="L14" s="117"/>
      <c r="M14" s="175" t="s">
        <v>355</v>
      </c>
      <c r="N14" s="117"/>
      <c r="O14" s="117"/>
      <c r="P14" s="117"/>
      <c r="Q14" s="117"/>
      <c r="R14" s="117"/>
      <c r="S14" s="117"/>
      <c r="T14" s="117"/>
      <c r="U14" s="117"/>
      <c r="V14" s="117"/>
      <c r="W14" s="26"/>
      <c r="X14" s="26"/>
      <c r="Y14" s="26"/>
      <c r="Z14" s="26"/>
    </row>
    <row r="15" spans="1:26" ht="6" customHeight="1" thickBot="1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72" t="s">
        <v>354</v>
      </c>
      <c r="N15" s="13"/>
      <c r="O15" s="27"/>
    </row>
    <row r="16" spans="1:26" ht="46.5" thickTop="1" thickBot="1">
      <c r="A16" s="120" t="s">
        <v>6</v>
      </c>
      <c r="B16" s="121" t="s">
        <v>11</v>
      </c>
      <c r="C16" s="121" t="s">
        <v>8</v>
      </c>
      <c r="D16" s="121" t="s">
        <v>9</v>
      </c>
      <c r="E16" s="122" t="s">
        <v>12</v>
      </c>
      <c r="F16" s="157" t="s">
        <v>321</v>
      </c>
      <c r="G16" s="158" t="s">
        <v>322</v>
      </c>
      <c r="H16" s="123" t="s">
        <v>13</v>
      </c>
      <c r="I16" s="124" t="s">
        <v>14</v>
      </c>
      <c r="J16" s="132" t="s">
        <v>334</v>
      </c>
      <c r="K16" s="138" t="s">
        <v>335</v>
      </c>
      <c r="L16" s="173" t="s">
        <v>337</v>
      </c>
      <c r="M16" s="174" t="s">
        <v>356</v>
      </c>
      <c r="N16" s="104"/>
      <c r="O16" s="27"/>
    </row>
    <row r="17" spans="1:21" ht="15.75" thickTop="1">
      <c r="A17" s="38" t="str">
        <f>IF('Startovní listina'!A17="","",'Startovní listina'!A17)</f>
        <v>1</v>
      </c>
      <c r="B17" s="39" t="str">
        <f>IF('Startovní listina'!B17="","",'Startovní listina'!B17)</f>
        <v/>
      </c>
      <c r="C17" s="40" t="str">
        <f>IF('Startovní listina'!D17="","",'Startovní listina'!D17)</f>
        <v/>
      </c>
      <c r="D17" s="40" t="str">
        <f>IF('Startovní listina'!E17="","",'Startovní listina'!E17)</f>
        <v/>
      </c>
      <c r="E17" s="67" t="str">
        <f>IF('Startovní listina'!F17="","",'Startovní listina'!F17)</f>
        <v/>
      </c>
      <c r="F17" s="215">
        <v>99</v>
      </c>
      <c r="G17" s="217">
        <v>1.0248842592592592E-3</v>
      </c>
      <c r="H17" s="69" t="str">
        <f t="shared" ref="H17:H48" si="0">IF(F17="","",IF(F17&gt;=90,"V",IF(F17&gt;=80,"VD",IF(F17&gt;=70,"D",IF(F17&gt;=60,"OB","NEOB")))))</f>
        <v>V</v>
      </c>
      <c r="I17" s="77" t="str">
        <f t="shared" ref="I17:I48" si="1">IF($I$10="Celkové",IF(F17="","",RANK(U17,$U$17:$U$116,0)),IF(F17="","",IF(E17="RO3",RANK(P17,$P$17:$P$116,0),IF(E17="RO2",RANK(Q17,$Q$17:$Q$116,0),IF(E17="RO1",RANK(R17,$R$17:$R$116,0),IF(E17="RO-Z",RANK(S17,$S$17:$S$116,0),IF(E17="RO-V",RANK(T17,$T$17:$T$116,0),"")))))))</f>
        <v/>
      </c>
      <c r="J17" s="134" t="str">
        <f>IF('Startovní listina'!H17="","",'Startovní listina'!H17)</f>
        <v/>
      </c>
      <c r="K17" s="139" t="str">
        <f>IF('Startovní listina'!I17="","",'Startovní listina'!I17)</f>
        <v/>
      </c>
      <c r="L17" s="140">
        <v>100</v>
      </c>
      <c r="M17" s="176"/>
      <c r="N17" s="105"/>
      <c r="P17" s="25" t="str">
        <f t="shared" ref="P17:P48" si="2">IF(E17="RO3",F17-G17,"")</f>
        <v/>
      </c>
      <c r="Q17" s="25" t="str">
        <f t="shared" ref="Q17:Q48" si="3">IF(E17="RO2",F17-G17,"")</f>
        <v/>
      </c>
      <c r="R17" s="25" t="str">
        <f t="shared" ref="R17:R48" si="4">IF(E17="RO1",F17-G17,"")</f>
        <v/>
      </c>
      <c r="S17" s="25" t="str">
        <f>IF(E17="RO-Z",F17-G17,"")</f>
        <v/>
      </c>
      <c r="T17" s="25" t="str">
        <f>IF(E17="RO-V",F17-G17,"")</f>
        <v/>
      </c>
      <c r="U17" s="115">
        <f>IF(F17="","",F17-G17)</f>
        <v>98.998975115740734</v>
      </c>
    </row>
    <row r="18" spans="1:21">
      <c r="A18" s="41" t="str">
        <f>IF('Startovní listina'!A18="","",'Startovní listina'!A18)</f>
        <v>2</v>
      </c>
      <c r="B18" s="42" t="str">
        <f>IF('Startovní listina'!B18="","",'Startovní listina'!B18)</f>
        <v/>
      </c>
      <c r="C18" s="42" t="str">
        <f>IF('Startovní listina'!D18="","",'Startovní listina'!D18)</f>
        <v/>
      </c>
      <c r="D18" s="42" t="str">
        <f>IF('Startovní listina'!E18="","",'Startovní listina'!E18)</f>
        <v/>
      </c>
      <c r="E18" s="68" t="str">
        <f>IF('Startovní listina'!F18="","",'Startovní listina'!F18)</f>
        <v/>
      </c>
      <c r="F18" s="216">
        <v>45</v>
      </c>
      <c r="G18" s="218">
        <v>1.0532407407407407E-3</v>
      </c>
      <c r="H18" s="69" t="str">
        <f t="shared" si="0"/>
        <v>NEOB</v>
      </c>
      <c r="I18" s="42" t="str">
        <f t="shared" si="1"/>
        <v/>
      </c>
      <c r="J18" s="134" t="str">
        <f>IF('Startovní listina'!H18="","",'Startovní listina'!H18)</f>
        <v/>
      </c>
      <c r="K18" s="139" t="str">
        <f>IF('Startovní listina'!I18="","",'Startovní listina'!I18)</f>
        <v/>
      </c>
      <c r="L18" s="140">
        <v>20</v>
      </c>
      <c r="M18" s="181"/>
      <c r="N18" s="105"/>
      <c r="P18" s="25" t="str">
        <f t="shared" si="2"/>
        <v/>
      </c>
      <c r="Q18" s="25" t="str">
        <f t="shared" si="3"/>
        <v/>
      </c>
      <c r="R18" s="25" t="str">
        <f t="shared" si="4"/>
        <v/>
      </c>
      <c r="S18" s="25" t="str">
        <f t="shared" ref="S18:S66" si="5">IF(E18="RO-Z",F18-G18,"")</f>
        <v/>
      </c>
      <c r="T18" s="25" t="str">
        <f t="shared" ref="T18:T66" si="6">IF(E18="RO-V",F18-G18,"")</f>
        <v/>
      </c>
      <c r="U18" s="115">
        <f t="shared" ref="U18:U66" si="7">IF(F18="","",F18-G18)</f>
        <v>44.998946759259262</v>
      </c>
    </row>
    <row r="19" spans="1:21">
      <c r="A19" s="41" t="str">
        <f>IF('Startovní listina'!A19="","",'Startovní listina'!A19)</f>
        <v>3</v>
      </c>
      <c r="B19" s="42" t="str">
        <f>IF('Startovní listina'!B19="","",'Startovní listina'!B19)</f>
        <v/>
      </c>
      <c r="C19" s="42" t="str">
        <f>IF('Startovní listina'!D19="","",'Startovní listina'!D19)</f>
        <v/>
      </c>
      <c r="D19" s="42" t="str">
        <f>IF('Startovní listina'!E19="","",'Startovní listina'!E19)</f>
        <v/>
      </c>
      <c r="E19" s="68" t="str">
        <f>IF('Startovní listina'!F19="","",'Startovní listina'!F19)</f>
        <v/>
      </c>
      <c r="F19" s="216">
        <v>58</v>
      </c>
      <c r="G19" s="218">
        <v>1.0248842592592592E-3</v>
      </c>
      <c r="H19" s="69" t="str">
        <f t="shared" si="0"/>
        <v>NEOB</v>
      </c>
      <c r="I19" s="42" t="str">
        <f t="shared" si="1"/>
        <v/>
      </c>
      <c r="J19" s="134" t="str">
        <f>IF('Startovní listina'!H19="","",'Startovní listina'!H19)</f>
        <v/>
      </c>
      <c r="K19" s="139" t="str">
        <f>IF('Startovní listina'!I19="","",'Startovní listina'!I19)</f>
        <v/>
      </c>
      <c r="L19" s="140">
        <v>100</v>
      </c>
      <c r="M19" s="181"/>
      <c r="N19" s="105"/>
      <c r="P19" s="25" t="str">
        <f t="shared" si="2"/>
        <v/>
      </c>
      <c r="Q19" s="25" t="str">
        <f t="shared" si="3"/>
        <v/>
      </c>
      <c r="R19" s="25" t="str">
        <f t="shared" si="4"/>
        <v/>
      </c>
      <c r="S19" s="25" t="str">
        <f t="shared" si="5"/>
        <v/>
      </c>
      <c r="T19" s="25" t="str">
        <f t="shared" si="6"/>
        <v/>
      </c>
      <c r="U19" s="115">
        <f t="shared" si="7"/>
        <v>57.998975115740741</v>
      </c>
    </row>
    <row r="20" spans="1:21">
      <c r="A20" s="41" t="str">
        <f>IF('Startovní listina'!A20="","",'Startovní listina'!A20)</f>
        <v>4</v>
      </c>
      <c r="B20" s="42" t="str">
        <f>IF('Startovní listina'!B20="","",'Startovní listina'!B20)</f>
        <v/>
      </c>
      <c r="C20" s="42" t="str">
        <f>IF('Startovní listina'!D20="","",'Startovní listina'!D20)</f>
        <v/>
      </c>
      <c r="D20" s="42" t="str">
        <f>IF('Startovní listina'!E20="","",'Startovní listina'!E20)</f>
        <v/>
      </c>
      <c r="E20" s="68" t="str">
        <f>IF('Startovní listina'!F20="","",'Startovní listina'!F20)</f>
        <v/>
      </c>
      <c r="F20" s="216">
        <v>87</v>
      </c>
      <c r="G20" s="218">
        <v>1.0248842592592592E-3</v>
      </c>
      <c r="H20" s="69" t="str">
        <f t="shared" si="0"/>
        <v>VD</v>
      </c>
      <c r="I20" s="42" t="str">
        <f t="shared" si="1"/>
        <v/>
      </c>
      <c r="J20" s="134" t="str">
        <f>IF('Startovní listina'!H20="","",'Startovní listina'!H20)</f>
        <v/>
      </c>
      <c r="K20" s="139" t="str">
        <f>IF('Startovní listina'!I20="","",'Startovní listina'!I20)</f>
        <v/>
      </c>
      <c r="L20" s="140">
        <v>10</v>
      </c>
      <c r="M20" s="181"/>
      <c r="N20" s="105"/>
      <c r="P20" s="25" t="str">
        <f t="shared" si="2"/>
        <v/>
      </c>
      <c r="Q20" s="25" t="str">
        <f t="shared" si="3"/>
        <v/>
      </c>
      <c r="R20" s="25" t="str">
        <f t="shared" si="4"/>
        <v/>
      </c>
      <c r="S20" s="25" t="str">
        <f t="shared" si="5"/>
        <v/>
      </c>
      <c r="T20" s="25" t="str">
        <f t="shared" si="6"/>
        <v/>
      </c>
      <c r="U20" s="115">
        <f t="shared" si="7"/>
        <v>86.998975115740734</v>
      </c>
    </row>
    <row r="21" spans="1:21">
      <c r="A21" s="41" t="str">
        <f>IF('Startovní listina'!A21="","",'Startovní listina'!A21)</f>
        <v>5</v>
      </c>
      <c r="B21" s="42" t="str">
        <f>IF('Startovní listina'!B21="","",'Startovní listina'!B21)</f>
        <v/>
      </c>
      <c r="C21" s="42" t="str">
        <f>IF('Startovní listina'!D21="","",'Startovní listina'!D21)</f>
        <v/>
      </c>
      <c r="D21" s="42" t="str">
        <f>IF('Startovní listina'!E21="","",'Startovní listina'!E21)</f>
        <v/>
      </c>
      <c r="E21" s="68" t="str">
        <f>IF('Startovní listina'!F21="","",'Startovní listina'!F21)</f>
        <v/>
      </c>
      <c r="F21" s="216">
        <v>88</v>
      </c>
      <c r="G21" s="218">
        <v>1.3347222222222224E-3</v>
      </c>
      <c r="H21" s="69" t="str">
        <f t="shared" si="0"/>
        <v>VD</v>
      </c>
      <c r="I21" s="42" t="str">
        <f t="shared" si="1"/>
        <v/>
      </c>
      <c r="J21" s="134" t="str">
        <f>IF('Startovní listina'!H21="","",'Startovní listina'!H21)</f>
        <v/>
      </c>
      <c r="K21" s="139" t="str">
        <f>IF('Startovní listina'!I21="","",'Startovní listina'!I21)</f>
        <v/>
      </c>
      <c r="L21" s="140">
        <v>20</v>
      </c>
      <c r="M21" s="181"/>
      <c r="N21" s="105"/>
      <c r="P21" s="25" t="str">
        <f t="shared" si="2"/>
        <v/>
      </c>
      <c r="Q21" s="25" t="str">
        <f t="shared" si="3"/>
        <v/>
      </c>
      <c r="R21" s="25" t="str">
        <f t="shared" si="4"/>
        <v/>
      </c>
      <c r="S21" s="25" t="str">
        <f t="shared" si="5"/>
        <v/>
      </c>
      <c r="T21" s="25" t="str">
        <f t="shared" si="6"/>
        <v/>
      </c>
      <c r="U21" s="115">
        <f t="shared" si="7"/>
        <v>87.998665277777775</v>
      </c>
    </row>
    <row r="22" spans="1:21">
      <c r="A22" s="41" t="str">
        <f>IF('Startovní listina'!A22="","",'Startovní listina'!A22)</f>
        <v>6</v>
      </c>
      <c r="B22" s="42" t="str">
        <f>IF('Startovní listina'!B22="","",'Startovní listina'!B22)</f>
        <v/>
      </c>
      <c r="C22" s="42" t="str">
        <f>IF('Startovní listina'!D22="","",'Startovní listina'!D22)</f>
        <v/>
      </c>
      <c r="D22" s="42" t="str">
        <f>IF('Startovní listina'!E22="","",'Startovní listina'!E22)</f>
        <v/>
      </c>
      <c r="E22" s="68" t="str">
        <f>IF('Startovní listina'!F22="","",'Startovní listina'!F22)</f>
        <v/>
      </c>
      <c r="F22" s="216"/>
      <c r="G22" s="218">
        <v>1.2847222222222223E-3</v>
      </c>
      <c r="H22" s="69" t="str">
        <f t="shared" si="0"/>
        <v/>
      </c>
      <c r="I22" s="42" t="str">
        <f t="shared" si="1"/>
        <v/>
      </c>
      <c r="J22" s="134" t="str">
        <f>IF('Startovní listina'!H22="","",'Startovní listina'!H22)</f>
        <v/>
      </c>
      <c r="K22" s="139" t="str">
        <f>IF('Startovní listina'!I22="","",'Startovní listina'!I22)</f>
        <v/>
      </c>
      <c r="L22" s="140">
        <v>20</v>
      </c>
      <c r="M22" s="181" t="s">
        <v>354</v>
      </c>
      <c r="P22" s="25" t="str">
        <f t="shared" si="2"/>
        <v/>
      </c>
      <c r="Q22" s="25" t="str">
        <f t="shared" si="3"/>
        <v/>
      </c>
      <c r="R22" s="25" t="str">
        <f t="shared" si="4"/>
        <v/>
      </c>
      <c r="S22" s="25" t="str">
        <f t="shared" si="5"/>
        <v/>
      </c>
      <c r="T22" s="25" t="str">
        <f t="shared" si="6"/>
        <v/>
      </c>
      <c r="U22" s="115" t="str">
        <f t="shared" si="7"/>
        <v/>
      </c>
    </row>
    <row r="23" spans="1:21">
      <c r="A23" s="41" t="str">
        <f>IF('Startovní listina'!A23="","",'Startovní listina'!A23)</f>
        <v>7</v>
      </c>
      <c r="B23" s="42" t="str">
        <f>IF('Startovní listina'!B23="","",'Startovní listina'!B23)</f>
        <v/>
      </c>
      <c r="C23" s="42" t="str">
        <f>IF('Startovní listina'!D23="","",'Startovní listina'!D23)</f>
        <v/>
      </c>
      <c r="D23" s="42" t="str">
        <f>IF('Startovní listina'!E23="","",'Startovní listina'!E23)</f>
        <v/>
      </c>
      <c r="E23" s="68" t="str">
        <f>IF('Startovní listina'!F23="","",'Startovní listina'!F23)</f>
        <v/>
      </c>
      <c r="F23" s="216">
        <v>75</v>
      </c>
      <c r="G23" s="218">
        <v>1.2152777777777778E-3</v>
      </c>
      <c r="H23" s="69" t="str">
        <f t="shared" si="0"/>
        <v>D</v>
      </c>
      <c r="I23" s="42" t="str">
        <f t="shared" si="1"/>
        <v/>
      </c>
      <c r="J23" s="134" t="str">
        <f>IF('Startovní listina'!H23="","",'Startovní listina'!H23)</f>
        <v/>
      </c>
      <c r="K23" s="139" t="str">
        <f>IF('Startovní listina'!I23="","",'Startovní listina'!I23)</f>
        <v/>
      </c>
      <c r="L23" s="140">
        <v>100</v>
      </c>
      <c r="M23" s="181"/>
      <c r="P23" s="25" t="str">
        <f t="shared" si="2"/>
        <v/>
      </c>
      <c r="Q23" s="25" t="str">
        <f t="shared" si="3"/>
        <v/>
      </c>
      <c r="R23" s="25" t="str">
        <f t="shared" si="4"/>
        <v/>
      </c>
      <c r="S23" s="25" t="str">
        <f t="shared" si="5"/>
        <v/>
      </c>
      <c r="T23" s="25" t="str">
        <f t="shared" si="6"/>
        <v/>
      </c>
      <c r="U23" s="115">
        <f t="shared" si="7"/>
        <v>74.998784722222226</v>
      </c>
    </row>
    <row r="24" spans="1:21">
      <c r="A24" s="41" t="str">
        <f>IF('Startovní listina'!A24="","",'Startovní listina'!A24)</f>
        <v>8</v>
      </c>
      <c r="B24" s="42" t="str">
        <f>IF('Startovní listina'!B24="","",'Startovní listina'!B24)</f>
        <v/>
      </c>
      <c r="C24" s="42" t="str">
        <f>IF('Startovní listina'!D24="","",'Startovní listina'!D24)</f>
        <v/>
      </c>
      <c r="D24" s="42" t="str">
        <f>IF('Startovní listina'!E24="","",'Startovní listina'!E24)</f>
        <v/>
      </c>
      <c r="E24" s="68" t="str">
        <f>IF('Startovní listina'!F24="","",'Startovní listina'!F24)</f>
        <v/>
      </c>
      <c r="F24" s="216">
        <v>45</v>
      </c>
      <c r="G24" s="218">
        <v>1.1111111111111111E-3</v>
      </c>
      <c r="H24" s="69" t="str">
        <f t="shared" si="0"/>
        <v>NEOB</v>
      </c>
      <c r="I24" s="42" t="str">
        <f t="shared" si="1"/>
        <v/>
      </c>
      <c r="J24" s="134" t="str">
        <f>IF('Startovní listina'!H24="","",'Startovní listina'!H24)</f>
        <v/>
      </c>
      <c r="K24" s="139" t="str">
        <f>IF('Startovní listina'!I24="","",'Startovní listina'!I24)</f>
        <v/>
      </c>
      <c r="L24" s="140">
        <v>20</v>
      </c>
      <c r="M24" s="181"/>
      <c r="P24" s="25" t="str">
        <f t="shared" si="2"/>
        <v/>
      </c>
      <c r="Q24" s="25" t="str">
        <f t="shared" si="3"/>
        <v/>
      </c>
      <c r="R24" s="25" t="str">
        <f t="shared" si="4"/>
        <v/>
      </c>
      <c r="S24" s="25" t="str">
        <f t="shared" si="5"/>
        <v/>
      </c>
      <c r="T24" s="25" t="str">
        <f t="shared" si="6"/>
        <v/>
      </c>
      <c r="U24" s="115">
        <f t="shared" si="7"/>
        <v>44.998888888888892</v>
      </c>
    </row>
    <row r="25" spans="1:21">
      <c r="A25" s="41" t="str">
        <f>IF('Startovní listina'!A25="","",'Startovní listina'!A25)</f>
        <v>9</v>
      </c>
      <c r="B25" s="42" t="str">
        <f>IF('Startovní listina'!B25="","",'Startovní listina'!B25)</f>
        <v/>
      </c>
      <c r="C25" s="42" t="str">
        <f>IF('Startovní listina'!D25="","",'Startovní listina'!D25)</f>
        <v/>
      </c>
      <c r="D25" s="42" t="str">
        <f>IF('Startovní listina'!E25="","",'Startovní listina'!E25)</f>
        <v/>
      </c>
      <c r="E25" s="68" t="str">
        <f>IF('Startovní listina'!F25="","",'Startovní listina'!F25)</f>
        <v/>
      </c>
      <c r="F25" s="216">
        <v>89</v>
      </c>
      <c r="G25" s="218">
        <v>1.1405092592592593E-3</v>
      </c>
      <c r="H25" s="69" t="str">
        <f t="shared" si="0"/>
        <v>VD</v>
      </c>
      <c r="I25" s="42" t="str">
        <f t="shared" si="1"/>
        <v/>
      </c>
      <c r="J25" s="134" t="str">
        <f>IF('Startovní listina'!H25="","",'Startovní listina'!H25)</f>
        <v/>
      </c>
      <c r="K25" s="139" t="str">
        <f>IF('Startovní listina'!I25="","",'Startovní listina'!I25)</f>
        <v/>
      </c>
      <c r="L25" s="140">
        <v>20</v>
      </c>
      <c r="M25" s="181"/>
      <c r="P25" s="25" t="str">
        <f t="shared" si="2"/>
        <v/>
      </c>
      <c r="Q25" s="25" t="str">
        <f t="shared" si="3"/>
        <v/>
      </c>
      <c r="R25" s="25" t="str">
        <f t="shared" si="4"/>
        <v/>
      </c>
      <c r="S25" s="25" t="str">
        <f t="shared" si="5"/>
        <v/>
      </c>
      <c r="T25" s="25" t="str">
        <f t="shared" si="6"/>
        <v/>
      </c>
      <c r="U25" s="115">
        <f t="shared" si="7"/>
        <v>88.998859490740742</v>
      </c>
    </row>
    <row r="26" spans="1:21">
      <c r="A26" s="41" t="str">
        <f>IF('Startovní listina'!A26="","",'Startovní listina'!A26)</f>
        <v>10</v>
      </c>
      <c r="B26" s="42" t="str">
        <f>IF('Startovní listina'!B26="","",'Startovní listina'!B26)</f>
        <v/>
      </c>
      <c r="C26" s="42" t="str">
        <f>IF('Startovní listina'!D26="","",'Startovní listina'!D26)</f>
        <v/>
      </c>
      <c r="D26" s="42" t="str">
        <f>IF('Startovní listina'!E26="","",'Startovní listina'!E26)</f>
        <v/>
      </c>
      <c r="E26" s="68" t="str">
        <f>IF('Startovní listina'!F26="","",'Startovní listina'!F26)</f>
        <v/>
      </c>
      <c r="F26" s="216">
        <v>98</v>
      </c>
      <c r="G26" s="218">
        <v>1.0248842592592592E-3</v>
      </c>
      <c r="H26" s="69" t="str">
        <f t="shared" si="0"/>
        <v>V</v>
      </c>
      <c r="I26" s="42" t="str">
        <f t="shared" si="1"/>
        <v/>
      </c>
      <c r="J26" s="134" t="str">
        <f>IF('Startovní listina'!H26="","",'Startovní listina'!H26)</f>
        <v/>
      </c>
      <c r="K26" s="139" t="str">
        <f>IF('Startovní listina'!I26="","",'Startovní listina'!I26)</f>
        <v/>
      </c>
      <c r="L26" s="140">
        <v>100</v>
      </c>
      <c r="M26" s="181"/>
      <c r="P26" s="25" t="str">
        <f t="shared" si="2"/>
        <v/>
      </c>
      <c r="Q26" s="25" t="str">
        <f t="shared" si="3"/>
        <v/>
      </c>
      <c r="R26" s="25" t="str">
        <f t="shared" si="4"/>
        <v/>
      </c>
      <c r="S26" s="25" t="str">
        <f t="shared" si="5"/>
        <v/>
      </c>
      <c r="T26" s="25" t="str">
        <f t="shared" si="6"/>
        <v/>
      </c>
      <c r="U26" s="115">
        <f t="shared" si="7"/>
        <v>97.998975115740734</v>
      </c>
    </row>
    <row r="27" spans="1:21">
      <c r="A27" s="41" t="str">
        <f>IF('Startovní listina'!A27="","",'Startovní listina'!A27)</f>
        <v>11</v>
      </c>
      <c r="B27" s="42" t="str">
        <f>IF('Startovní listina'!B27="","",'Startovní listina'!B27)</f>
        <v/>
      </c>
      <c r="C27" s="42" t="str">
        <f>IF('Startovní listina'!D27="","",'Startovní listina'!D27)</f>
        <v/>
      </c>
      <c r="D27" s="42" t="str">
        <f>IF('Startovní listina'!E27="","",'Startovní listina'!E27)</f>
        <v/>
      </c>
      <c r="E27" s="68" t="str">
        <f>IF('Startovní listina'!F27="","",'Startovní listina'!F27)</f>
        <v/>
      </c>
      <c r="F27" s="216">
        <v>99</v>
      </c>
      <c r="G27" s="218">
        <v>1.0248842592592592E-3</v>
      </c>
      <c r="H27" s="69" t="str">
        <f t="shared" si="0"/>
        <v>V</v>
      </c>
      <c r="I27" s="42" t="str">
        <f t="shared" si="1"/>
        <v/>
      </c>
      <c r="J27" s="134" t="str">
        <f>IF('Startovní listina'!H27="","",'Startovní listina'!H27)</f>
        <v/>
      </c>
      <c r="K27" s="139" t="str">
        <f>IF('Startovní listina'!I27="","",'Startovní listina'!I27)</f>
        <v/>
      </c>
      <c r="L27" s="140">
        <v>100</v>
      </c>
      <c r="M27" s="181"/>
      <c r="P27" s="25" t="str">
        <f t="shared" si="2"/>
        <v/>
      </c>
      <c r="Q27" s="25" t="str">
        <f t="shared" si="3"/>
        <v/>
      </c>
      <c r="R27" s="25" t="str">
        <f t="shared" si="4"/>
        <v/>
      </c>
      <c r="S27" s="25" t="str">
        <f t="shared" si="5"/>
        <v/>
      </c>
      <c r="T27" s="25" t="str">
        <f t="shared" si="6"/>
        <v/>
      </c>
      <c r="U27" s="115">
        <f t="shared" si="7"/>
        <v>98.998975115740734</v>
      </c>
    </row>
    <row r="28" spans="1:21">
      <c r="A28" s="41" t="str">
        <f>IF('Startovní listina'!A28="","",'Startovní listina'!A28)</f>
        <v>12</v>
      </c>
      <c r="B28" s="42" t="str">
        <f>IF('Startovní listina'!B28="","",'Startovní listina'!B28)</f>
        <v/>
      </c>
      <c r="C28" s="42" t="str">
        <f>IF('Startovní listina'!D28="","",'Startovní listina'!D28)</f>
        <v/>
      </c>
      <c r="D28" s="42" t="str">
        <f>IF('Startovní listina'!E28="","",'Startovní listina'!E28)</f>
        <v/>
      </c>
      <c r="E28" s="68" t="str">
        <f>IF('Startovní listina'!F28="","",'Startovní listina'!F28)</f>
        <v/>
      </c>
      <c r="F28" s="216">
        <v>100</v>
      </c>
      <c r="G28" s="218">
        <v>1.0248842592592592E-3</v>
      </c>
      <c r="H28" s="69" t="str">
        <f t="shared" si="0"/>
        <v>V</v>
      </c>
      <c r="I28" s="42" t="str">
        <f t="shared" si="1"/>
        <v/>
      </c>
      <c r="J28" s="134" t="str">
        <f>IF('Startovní listina'!H28="","",'Startovní listina'!H28)</f>
        <v/>
      </c>
      <c r="K28" s="139" t="str">
        <f>IF('Startovní listina'!I28="","",'Startovní listina'!I28)</f>
        <v/>
      </c>
      <c r="L28" s="140">
        <v>100</v>
      </c>
      <c r="M28" s="181"/>
      <c r="P28" s="25" t="str">
        <f t="shared" si="2"/>
        <v/>
      </c>
      <c r="Q28" s="25" t="str">
        <f t="shared" si="3"/>
        <v/>
      </c>
      <c r="R28" s="25" t="str">
        <f t="shared" si="4"/>
        <v/>
      </c>
      <c r="S28" s="25" t="str">
        <f t="shared" si="5"/>
        <v/>
      </c>
      <c r="T28" s="25" t="str">
        <f t="shared" si="6"/>
        <v/>
      </c>
      <c r="U28" s="115">
        <f t="shared" si="7"/>
        <v>99.998975115740734</v>
      </c>
    </row>
    <row r="29" spans="1:21">
      <c r="A29" s="41" t="str">
        <f>IF('Startovní listina'!A29="","",'Startovní listina'!A29)</f>
        <v>13</v>
      </c>
      <c r="B29" s="42" t="str">
        <f>IF('Startovní listina'!B29="","",'Startovní listina'!B29)</f>
        <v/>
      </c>
      <c r="C29" s="42" t="str">
        <f>IF('Startovní listina'!D29="","",'Startovní listina'!D29)</f>
        <v/>
      </c>
      <c r="D29" s="42" t="str">
        <f>IF('Startovní listina'!E29="","",'Startovní listina'!E29)</f>
        <v/>
      </c>
      <c r="E29" s="68" t="str">
        <f>IF('Startovní listina'!F29="","",'Startovní listina'!F29)</f>
        <v/>
      </c>
      <c r="F29" s="216">
        <v>78</v>
      </c>
      <c r="G29" s="218">
        <v>1.0248842592592592E-3</v>
      </c>
      <c r="H29" s="69" t="str">
        <f t="shared" si="0"/>
        <v>D</v>
      </c>
      <c r="I29" s="42" t="str">
        <f t="shared" si="1"/>
        <v/>
      </c>
      <c r="J29" s="134" t="str">
        <f>IF('Startovní listina'!H29="","",'Startovní listina'!H29)</f>
        <v/>
      </c>
      <c r="K29" s="139" t="str">
        <f>IF('Startovní listina'!I29="","",'Startovní listina'!I29)</f>
        <v/>
      </c>
      <c r="L29" s="140">
        <v>20</v>
      </c>
      <c r="M29" s="181"/>
      <c r="P29" s="25" t="str">
        <f t="shared" si="2"/>
        <v/>
      </c>
      <c r="Q29" s="25" t="str">
        <f t="shared" si="3"/>
        <v/>
      </c>
      <c r="R29" s="25" t="str">
        <f t="shared" si="4"/>
        <v/>
      </c>
      <c r="S29" s="25" t="str">
        <f t="shared" si="5"/>
        <v/>
      </c>
      <c r="T29" s="25" t="str">
        <f t="shared" si="6"/>
        <v/>
      </c>
      <c r="U29" s="115">
        <f t="shared" si="7"/>
        <v>77.998975115740734</v>
      </c>
    </row>
    <row r="30" spans="1:21">
      <c r="A30" s="41" t="str">
        <f>IF('Startovní listina'!A30="","",'Startovní listina'!A30)</f>
        <v>14</v>
      </c>
      <c r="B30" s="42" t="str">
        <f>IF('Startovní listina'!B30="","",'Startovní listina'!B30)</f>
        <v/>
      </c>
      <c r="C30" s="42" t="str">
        <f>IF('Startovní listina'!D30="","",'Startovní listina'!D30)</f>
        <v/>
      </c>
      <c r="D30" s="42" t="str">
        <f>IF('Startovní listina'!E30="","",'Startovní listina'!E30)</f>
        <v/>
      </c>
      <c r="E30" s="68" t="str">
        <f>IF('Startovní listina'!F30="","",'Startovní listina'!F30)</f>
        <v/>
      </c>
      <c r="F30" s="216">
        <v>69</v>
      </c>
      <c r="G30" s="218">
        <v>1.0248842592592592E-3</v>
      </c>
      <c r="H30" s="69" t="str">
        <f t="shared" si="0"/>
        <v>OB</v>
      </c>
      <c r="I30" s="42" t="str">
        <f t="shared" si="1"/>
        <v/>
      </c>
      <c r="J30" s="134" t="str">
        <f>IF('Startovní listina'!H30="","",'Startovní listina'!H30)</f>
        <v/>
      </c>
      <c r="K30" s="139" t="str">
        <f>IF('Startovní listina'!I30="","",'Startovní listina'!I30)</f>
        <v/>
      </c>
      <c r="L30" s="140">
        <v>100</v>
      </c>
      <c r="M30" s="181"/>
      <c r="P30" s="25" t="str">
        <f t="shared" si="2"/>
        <v/>
      </c>
      <c r="Q30" s="25" t="str">
        <f t="shared" si="3"/>
        <v/>
      </c>
      <c r="R30" s="25" t="str">
        <f t="shared" si="4"/>
        <v/>
      </c>
      <c r="S30" s="25" t="str">
        <f t="shared" si="5"/>
        <v/>
      </c>
      <c r="T30" s="25" t="str">
        <f t="shared" si="6"/>
        <v/>
      </c>
      <c r="U30" s="115">
        <f t="shared" si="7"/>
        <v>68.998975115740734</v>
      </c>
    </row>
    <row r="31" spans="1:21">
      <c r="A31" s="41" t="str">
        <f>IF('Startovní listina'!A31="","",'Startovní listina'!A31)</f>
        <v>15</v>
      </c>
      <c r="B31" s="42" t="str">
        <f>IF('Startovní listina'!B31="","",'Startovní listina'!B31)</f>
        <v/>
      </c>
      <c r="C31" s="42" t="str">
        <f>IF('Startovní listina'!D31="","",'Startovní listina'!D31)</f>
        <v/>
      </c>
      <c r="D31" s="42" t="str">
        <f>IF('Startovní listina'!E31="","",'Startovní listina'!E31)</f>
        <v/>
      </c>
      <c r="E31" s="68" t="str">
        <f>IF('Startovní listina'!F31="","",'Startovní listina'!F31)</f>
        <v/>
      </c>
      <c r="F31" s="216">
        <v>78</v>
      </c>
      <c r="G31" s="218">
        <v>1.0248842592592592E-3</v>
      </c>
      <c r="H31" s="69" t="str">
        <f t="shared" si="0"/>
        <v>D</v>
      </c>
      <c r="I31" s="42" t="str">
        <f t="shared" si="1"/>
        <v/>
      </c>
      <c r="J31" s="134" t="str">
        <f>IF('Startovní listina'!H31="","",'Startovní listina'!H31)</f>
        <v/>
      </c>
      <c r="K31" s="139" t="str">
        <f>IF('Startovní listina'!I31="","",'Startovní listina'!I31)</f>
        <v/>
      </c>
      <c r="L31" s="140">
        <v>10</v>
      </c>
      <c r="M31" s="181"/>
      <c r="P31" s="25" t="str">
        <f t="shared" si="2"/>
        <v/>
      </c>
      <c r="Q31" s="25" t="str">
        <f t="shared" si="3"/>
        <v/>
      </c>
      <c r="R31" s="25" t="str">
        <f t="shared" si="4"/>
        <v/>
      </c>
      <c r="S31" s="25" t="str">
        <f t="shared" si="5"/>
        <v/>
      </c>
      <c r="T31" s="25" t="str">
        <f t="shared" si="6"/>
        <v/>
      </c>
      <c r="U31" s="115">
        <f t="shared" si="7"/>
        <v>77.998975115740734</v>
      </c>
    </row>
    <row r="32" spans="1:21">
      <c r="A32" s="41" t="str">
        <f>IF('Startovní listina'!A32="","",'Startovní listina'!A32)</f>
        <v>16</v>
      </c>
      <c r="B32" s="42" t="str">
        <f>IF('Startovní listina'!B32="","",'Startovní listina'!B32)</f>
        <v/>
      </c>
      <c r="C32" s="42" t="str">
        <f>IF('Startovní listina'!D32="","",'Startovní listina'!D32)</f>
        <v/>
      </c>
      <c r="D32" s="42" t="str">
        <f>IF('Startovní listina'!E32="","",'Startovní listina'!E32)</f>
        <v/>
      </c>
      <c r="E32" s="68" t="str">
        <f>IF('Startovní listina'!F32="","",'Startovní listina'!F32)</f>
        <v/>
      </c>
      <c r="F32" s="216">
        <v>98</v>
      </c>
      <c r="G32" s="218">
        <v>1.0248842592592592E-3</v>
      </c>
      <c r="H32" s="69" t="str">
        <f t="shared" si="0"/>
        <v>V</v>
      </c>
      <c r="I32" s="42" t="str">
        <f t="shared" si="1"/>
        <v/>
      </c>
      <c r="J32" s="134" t="str">
        <f>IF('Startovní listina'!H32="","",'Startovní listina'!H32)</f>
        <v/>
      </c>
      <c r="K32" s="139" t="str">
        <f>IF('Startovní listina'!I32="","",'Startovní listina'!I32)</f>
        <v/>
      </c>
      <c r="L32" s="140">
        <v>20</v>
      </c>
      <c r="M32" s="181"/>
      <c r="P32" s="25" t="str">
        <f t="shared" si="2"/>
        <v/>
      </c>
      <c r="Q32" s="25" t="str">
        <f t="shared" si="3"/>
        <v/>
      </c>
      <c r="R32" s="25" t="str">
        <f t="shared" si="4"/>
        <v/>
      </c>
      <c r="S32" s="25" t="str">
        <f t="shared" si="5"/>
        <v/>
      </c>
      <c r="T32" s="25" t="str">
        <f t="shared" si="6"/>
        <v/>
      </c>
      <c r="U32" s="115">
        <f t="shared" si="7"/>
        <v>97.998975115740734</v>
      </c>
    </row>
    <row r="33" spans="1:21">
      <c r="A33" s="41" t="str">
        <f>IF('Startovní listina'!A33="","",'Startovní listina'!A33)</f>
        <v>17</v>
      </c>
      <c r="B33" s="42" t="str">
        <f>IF('Startovní listina'!B33="","",'Startovní listina'!B33)</f>
        <v/>
      </c>
      <c r="C33" s="42" t="str">
        <f>IF('Startovní listina'!D33="","",'Startovní listina'!D33)</f>
        <v/>
      </c>
      <c r="D33" s="42" t="str">
        <f>IF('Startovní listina'!E33="","",'Startovní listina'!E33)</f>
        <v/>
      </c>
      <c r="E33" s="68" t="str">
        <f>IF('Startovní listina'!F33="","",'Startovní listina'!F33)</f>
        <v/>
      </c>
      <c r="F33" s="216">
        <v>95</v>
      </c>
      <c r="G33" s="218">
        <v>1.0248842592592592E-3</v>
      </c>
      <c r="H33" s="69" t="str">
        <f t="shared" si="0"/>
        <v>V</v>
      </c>
      <c r="I33" s="42" t="str">
        <f t="shared" si="1"/>
        <v/>
      </c>
      <c r="J33" s="134" t="str">
        <f>IF('Startovní listina'!H33="","",'Startovní listina'!H33)</f>
        <v/>
      </c>
      <c r="K33" s="139" t="str">
        <f>IF('Startovní listina'!I33="","",'Startovní listina'!I33)</f>
        <v/>
      </c>
      <c r="L33" s="140">
        <v>20</v>
      </c>
      <c r="M33" s="181"/>
      <c r="P33" s="25" t="str">
        <f t="shared" si="2"/>
        <v/>
      </c>
      <c r="Q33" s="25" t="str">
        <f t="shared" si="3"/>
        <v/>
      </c>
      <c r="R33" s="25" t="str">
        <f t="shared" si="4"/>
        <v/>
      </c>
      <c r="S33" s="25" t="str">
        <f t="shared" si="5"/>
        <v/>
      </c>
      <c r="T33" s="25" t="str">
        <f t="shared" si="6"/>
        <v/>
      </c>
      <c r="U33" s="115">
        <f t="shared" si="7"/>
        <v>94.998975115740734</v>
      </c>
    </row>
    <row r="34" spans="1:21">
      <c r="A34" s="41" t="str">
        <f>IF('Startovní listina'!A34="","",'Startovní listina'!A34)</f>
        <v>18</v>
      </c>
      <c r="B34" s="42" t="str">
        <f>IF('Startovní listina'!B34="","",'Startovní listina'!B34)</f>
        <v/>
      </c>
      <c r="C34" s="42" t="str">
        <f>IF('Startovní listina'!D34="","",'Startovní listina'!D34)</f>
        <v/>
      </c>
      <c r="D34" s="42" t="str">
        <f>IF('Startovní listina'!E34="","",'Startovní listina'!E34)</f>
        <v/>
      </c>
      <c r="E34" s="68" t="str">
        <f>IF('Startovní listina'!F34="","",'Startovní listina'!F34)</f>
        <v/>
      </c>
      <c r="F34" s="216">
        <v>92</v>
      </c>
      <c r="G34" s="218">
        <v>1.0248842592592592E-3</v>
      </c>
      <c r="H34" s="69" t="str">
        <f t="shared" si="0"/>
        <v>V</v>
      </c>
      <c r="I34" s="42" t="str">
        <f t="shared" si="1"/>
        <v/>
      </c>
      <c r="J34" s="134" t="str">
        <f>IF('Startovní listina'!H34="","",'Startovní listina'!H34)</f>
        <v/>
      </c>
      <c r="K34" s="139" t="str">
        <f>IF('Startovní listina'!I34="","",'Startovní listina'!I34)</f>
        <v/>
      </c>
      <c r="L34" s="140">
        <v>100</v>
      </c>
      <c r="M34" s="181"/>
      <c r="P34" s="25" t="str">
        <f t="shared" si="2"/>
        <v/>
      </c>
      <c r="Q34" s="25" t="str">
        <f t="shared" si="3"/>
        <v/>
      </c>
      <c r="R34" s="25" t="str">
        <f t="shared" si="4"/>
        <v/>
      </c>
      <c r="S34" s="25" t="str">
        <f t="shared" si="5"/>
        <v/>
      </c>
      <c r="T34" s="25" t="str">
        <f t="shared" si="6"/>
        <v/>
      </c>
      <c r="U34" s="115">
        <f t="shared" si="7"/>
        <v>91.998975115740734</v>
      </c>
    </row>
    <row r="35" spans="1:21">
      <c r="A35" s="41" t="str">
        <f>IF('Startovní listina'!A35="","",'Startovní listina'!A35)</f>
        <v>19</v>
      </c>
      <c r="B35" s="42" t="str">
        <f>IF('Startovní listina'!B35="","",'Startovní listina'!B35)</f>
        <v/>
      </c>
      <c r="C35" s="42" t="str">
        <f>IF('Startovní listina'!D35="","",'Startovní listina'!D35)</f>
        <v/>
      </c>
      <c r="D35" s="42" t="str">
        <f>IF('Startovní listina'!E35="","",'Startovní listina'!E35)</f>
        <v/>
      </c>
      <c r="E35" s="68" t="str">
        <f>IF('Startovní listina'!F35="","",'Startovní listina'!F35)</f>
        <v/>
      </c>
      <c r="F35" s="216">
        <v>91</v>
      </c>
      <c r="G35" s="218">
        <v>1.0248842592592592E-3</v>
      </c>
      <c r="H35" s="69" t="str">
        <f t="shared" si="0"/>
        <v>V</v>
      </c>
      <c r="I35" s="42" t="str">
        <f t="shared" si="1"/>
        <v/>
      </c>
      <c r="J35" s="134" t="str">
        <f>IF('Startovní listina'!H35="","",'Startovní listina'!H35)</f>
        <v/>
      </c>
      <c r="K35" s="139" t="str">
        <f>IF('Startovní listina'!I35="","",'Startovní listina'!I35)</f>
        <v/>
      </c>
      <c r="L35" s="140">
        <v>20</v>
      </c>
      <c r="M35" s="181"/>
      <c r="P35" s="25" t="str">
        <f t="shared" si="2"/>
        <v/>
      </c>
      <c r="Q35" s="25" t="str">
        <f t="shared" si="3"/>
        <v/>
      </c>
      <c r="R35" s="25" t="str">
        <f t="shared" si="4"/>
        <v/>
      </c>
      <c r="S35" s="25" t="str">
        <f t="shared" si="5"/>
        <v/>
      </c>
      <c r="T35" s="25" t="str">
        <f t="shared" si="6"/>
        <v/>
      </c>
      <c r="U35" s="115">
        <f t="shared" si="7"/>
        <v>90.998975115740734</v>
      </c>
    </row>
    <row r="36" spans="1:21">
      <c r="A36" s="41" t="str">
        <f>IF('Startovní listina'!A36="","",'Startovní listina'!A36)</f>
        <v>20</v>
      </c>
      <c r="B36" s="42" t="str">
        <f>IF('Startovní listina'!B36="","",'Startovní listina'!B36)</f>
        <v/>
      </c>
      <c r="C36" s="42" t="str">
        <f>IF('Startovní listina'!D36="","",'Startovní listina'!D36)</f>
        <v/>
      </c>
      <c r="D36" s="42" t="str">
        <f>IF('Startovní listina'!E36="","",'Startovní listina'!E36)</f>
        <v/>
      </c>
      <c r="E36" s="68" t="str">
        <f>IF('Startovní listina'!F36="","",'Startovní listina'!F36)</f>
        <v/>
      </c>
      <c r="F36" s="216">
        <v>95</v>
      </c>
      <c r="G36" s="218">
        <v>1.0248842592592592E-3</v>
      </c>
      <c r="H36" s="69" t="str">
        <f t="shared" si="0"/>
        <v>V</v>
      </c>
      <c r="I36" s="42" t="str">
        <f t="shared" si="1"/>
        <v/>
      </c>
      <c r="J36" s="134" t="str">
        <f>IF('Startovní listina'!H36="","",'Startovní listina'!H36)</f>
        <v/>
      </c>
      <c r="K36" s="139" t="str">
        <f>IF('Startovní listina'!I36="","",'Startovní listina'!I36)</f>
        <v/>
      </c>
      <c r="L36" s="140">
        <v>20</v>
      </c>
      <c r="M36" s="181"/>
      <c r="P36" s="25" t="str">
        <f t="shared" si="2"/>
        <v/>
      </c>
      <c r="Q36" s="25" t="str">
        <f t="shared" si="3"/>
        <v/>
      </c>
      <c r="R36" s="25" t="str">
        <f t="shared" si="4"/>
        <v/>
      </c>
      <c r="S36" s="25" t="str">
        <f t="shared" si="5"/>
        <v/>
      </c>
      <c r="T36" s="25" t="str">
        <f t="shared" si="6"/>
        <v/>
      </c>
      <c r="U36" s="115">
        <f t="shared" si="7"/>
        <v>94.998975115740734</v>
      </c>
    </row>
    <row r="37" spans="1:21">
      <c r="A37" s="41" t="str">
        <f>IF('Startovní listina'!A37="","",'Startovní listina'!A37)</f>
        <v>21</v>
      </c>
      <c r="B37" s="42" t="str">
        <f>IF('Startovní listina'!B37="","",'Startovní listina'!B37)</f>
        <v/>
      </c>
      <c r="C37" s="42" t="str">
        <f>IF('Startovní listina'!D37="","",'Startovní listina'!D37)</f>
        <v/>
      </c>
      <c r="D37" s="42" t="str">
        <f>IF('Startovní listina'!E37="","",'Startovní listina'!E37)</f>
        <v/>
      </c>
      <c r="E37" s="68" t="str">
        <f>IF('Startovní listina'!F37="","",'Startovní listina'!F37)</f>
        <v/>
      </c>
      <c r="F37" s="216">
        <v>95</v>
      </c>
      <c r="G37" s="218">
        <v>1.0248842592592592E-3</v>
      </c>
      <c r="H37" s="69" t="str">
        <f t="shared" si="0"/>
        <v>V</v>
      </c>
      <c r="I37" s="42" t="str">
        <f t="shared" si="1"/>
        <v/>
      </c>
      <c r="J37" s="134" t="str">
        <f>IF('Startovní listina'!H37="","",'Startovní listina'!H37)</f>
        <v/>
      </c>
      <c r="K37" s="139" t="str">
        <f>IF('Startovní listina'!I37="","",'Startovní listina'!I37)</f>
        <v/>
      </c>
      <c r="L37" s="140">
        <v>100</v>
      </c>
      <c r="M37" s="181"/>
      <c r="P37" s="25" t="str">
        <f t="shared" si="2"/>
        <v/>
      </c>
      <c r="Q37" s="25" t="str">
        <f t="shared" si="3"/>
        <v/>
      </c>
      <c r="R37" s="25" t="str">
        <f t="shared" si="4"/>
        <v/>
      </c>
      <c r="S37" s="25" t="str">
        <f t="shared" si="5"/>
        <v/>
      </c>
      <c r="T37" s="25" t="str">
        <f t="shared" si="6"/>
        <v/>
      </c>
      <c r="U37" s="115">
        <f t="shared" si="7"/>
        <v>94.998975115740734</v>
      </c>
    </row>
    <row r="38" spans="1:21">
      <c r="A38" s="41" t="str">
        <f>IF('Startovní listina'!A38="","",'Startovní listina'!A38)</f>
        <v>22</v>
      </c>
      <c r="B38" s="42" t="str">
        <f>IF('Startovní listina'!B38="","",'Startovní listina'!B38)</f>
        <v/>
      </c>
      <c r="C38" s="42" t="str">
        <f>IF('Startovní listina'!D38="","",'Startovní listina'!D38)</f>
        <v/>
      </c>
      <c r="D38" s="42" t="str">
        <f>IF('Startovní listina'!E38="","",'Startovní listina'!E38)</f>
        <v/>
      </c>
      <c r="E38" s="68" t="str">
        <f>IF('Startovní listina'!F38="","",'Startovní listina'!F38)</f>
        <v/>
      </c>
      <c r="F38" s="216">
        <v>94</v>
      </c>
      <c r="G38" s="218">
        <v>1.0248842592592592E-3</v>
      </c>
      <c r="H38" s="69" t="str">
        <f t="shared" si="0"/>
        <v>V</v>
      </c>
      <c r="I38" s="42" t="str">
        <f t="shared" si="1"/>
        <v/>
      </c>
      <c r="J38" s="134" t="str">
        <f>IF('Startovní listina'!H38="","",'Startovní listina'!H38)</f>
        <v/>
      </c>
      <c r="K38" s="139" t="str">
        <f>IF('Startovní listina'!I38="","",'Startovní listina'!I38)</f>
        <v/>
      </c>
      <c r="L38" s="140">
        <v>100</v>
      </c>
      <c r="M38" s="181"/>
      <c r="P38" s="25" t="str">
        <f t="shared" si="2"/>
        <v/>
      </c>
      <c r="Q38" s="25" t="str">
        <f t="shared" si="3"/>
        <v/>
      </c>
      <c r="R38" s="25" t="str">
        <f t="shared" si="4"/>
        <v/>
      </c>
      <c r="S38" s="25" t="str">
        <f t="shared" si="5"/>
        <v/>
      </c>
      <c r="T38" s="25" t="str">
        <f t="shared" si="6"/>
        <v/>
      </c>
      <c r="U38" s="115">
        <f t="shared" si="7"/>
        <v>93.998975115740734</v>
      </c>
    </row>
    <row r="39" spans="1:21">
      <c r="A39" s="41" t="str">
        <f>IF('Startovní listina'!A39="","",'Startovní listina'!A39)</f>
        <v>23</v>
      </c>
      <c r="B39" s="42" t="str">
        <f>IF('Startovní listina'!B39="","",'Startovní listina'!B39)</f>
        <v/>
      </c>
      <c r="C39" s="42" t="str">
        <f>IF('Startovní listina'!D39="","",'Startovní listina'!D39)</f>
        <v/>
      </c>
      <c r="D39" s="42" t="str">
        <f>IF('Startovní listina'!E39="","",'Startovní listina'!E39)</f>
        <v/>
      </c>
      <c r="E39" s="68" t="str">
        <f>IF('Startovní listina'!F39="","",'Startovní listina'!F39)</f>
        <v/>
      </c>
      <c r="F39" s="216">
        <v>84</v>
      </c>
      <c r="G39" s="218">
        <v>1.0248842592592592E-3</v>
      </c>
      <c r="H39" s="69" t="str">
        <f t="shared" si="0"/>
        <v>VD</v>
      </c>
      <c r="I39" s="42" t="str">
        <f t="shared" si="1"/>
        <v/>
      </c>
      <c r="J39" s="134" t="str">
        <f>IF('Startovní listina'!H39="","",'Startovní listina'!H39)</f>
        <v/>
      </c>
      <c r="K39" s="139" t="str">
        <f>IF('Startovní listina'!I39="","",'Startovní listina'!I39)</f>
        <v/>
      </c>
      <c r="L39" s="140">
        <v>20</v>
      </c>
      <c r="M39" s="181"/>
      <c r="P39" s="25" t="str">
        <f t="shared" si="2"/>
        <v/>
      </c>
      <c r="Q39" s="25" t="str">
        <f t="shared" si="3"/>
        <v/>
      </c>
      <c r="R39" s="25" t="str">
        <f t="shared" si="4"/>
        <v/>
      </c>
      <c r="S39" s="25" t="str">
        <f t="shared" si="5"/>
        <v/>
      </c>
      <c r="T39" s="25" t="str">
        <f t="shared" si="6"/>
        <v/>
      </c>
      <c r="U39" s="115">
        <f t="shared" si="7"/>
        <v>83.998975115740734</v>
      </c>
    </row>
    <row r="40" spans="1:21">
      <c r="A40" s="41" t="str">
        <f>IF('Startovní listina'!A40="","",'Startovní listina'!A40)</f>
        <v>24</v>
      </c>
      <c r="B40" s="42" t="str">
        <f>IF('Startovní listina'!B40="","",'Startovní listina'!B40)</f>
        <v/>
      </c>
      <c r="C40" s="42" t="str">
        <f>IF('Startovní listina'!D40="","",'Startovní listina'!D40)</f>
        <v/>
      </c>
      <c r="D40" s="42" t="str">
        <f>IF('Startovní listina'!E40="","",'Startovní listina'!E40)</f>
        <v/>
      </c>
      <c r="E40" s="68" t="str">
        <f>IF('Startovní listina'!F40="","",'Startovní listina'!F40)</f>
        <v/>
      </c>
      <c r="F40" s="216">
        <v>81</v>
      </c>
      <c r="G40" s="218">
        <v>1.0248842592592592E-3</v>
      </c>
      <c r="H40" s="69" t="str">
        <f t="shared" si="0"/>
        <v>VD</v>
      </c>
      <c r="I40" s="42" t="str">
        <f t="shared" si="1"/>
        <v/>
      </c>
      <c r="J40" s="134" t="str">
        <f>IF('Startovní listina'!H40="","",'Startovní listina'!H40)</f>
        <v/>
      </c>
      <c r="K40" s="139" t="str">
        <f>IF('Startovní listina'!I40="","",'Startovní listina'!I40)</f>
        <v/>
      </c>
      <c r="L40" s="140">
        <v>100</v>
      </c>
      <c r="M40" s="181"/>
      <c r="P40" s="25" t="str">
        <f t="shared" si="2"/>
        <v/>
      </c>
      <c r="Q40" s="25" t="str">
        <f t="shared" si="3"/>
        <v/>
      </c>
      <c r="R40" s="25" t="str">
        <f t="shared" si="4"/>
        <v/>
      </c>
      <c r="S40" s="25" t="str">
        <f t="shared" si="5"/>
        <v/>
      </c>
      <c r="T40" s="25" t="str">
        <f t="shared" si="6"/>
        <v/>
      </c>
      <c r="U40" s="115">
        <f t="shared" si="7"/>
        <v>80.998975115740734</v>
      </c>
    </row>
    <row r="41" spans="1:21">
      <c r="A41" s="41" t="str">
        <f>IF('Startovní listina'!A41="","",'Startovní listina'!A41)</f>
        <v>25</v>
      </c>
      <c r="B41" s="42" t="str">
        <f>IF('Startovní listina'!B41="","",'Startovní listina'!B41)</f>
        <v/>
      </c>
      <c r="C41" s="42" t="str">
        <f>IF('Startovní listina'!D41="","",'Startovní listina'!D41)</f>
        <v/>
      </c>
      <c r="D41" s="42" t="str">
        <f>IF('Startovní listina'!E41="","",'Startovní listina'!E41)</f>
        <v/>
      </c>
      <c r="E41" s="68" t="str">
        <f>IF('Startovní listina'!F41="","",'Startovní listina'!F41)</f>
        <v/>
      </c>
      <c r="F41" s="216">
        <v>75</v>
      </c>
      <c r="G41" s="218">
        <v>1.0248842592592592E-3</v>
      </c>
      <c r="H41" s="69" t="str">
        <f t="shared" si="0"/>
        <v>D</v>
      </c>
      <c r="I41" s="42" t="str">
        <f t="shared" si="1"/>
        <v/>
      </c>
      <c r="J41" s="134" t="str">
        <f>IF('Startovní listina'!H41="","",'Startovní listina'!H41)</f>
        <v/>
      </c>
      <c r="K41" s="139" t="str">
        <f>IF('Startovní listina'!I41="","",'Startovní listina'!I41)</f>
        <v/>
      </c>
      <c r="L41" s="140">
        <v>20</v>
      </c>
      <c r="M41" s="181"/>
      <c r="P41" s="25" t="str">
        <f t="shared" si="2"/>
        <v/>
      </c>
      <c r="Q41" s="25" t="str">
        <f t="shared" si="3"/>
        <v/>
      </c>
      <c r="R41" s="25" t="str">
        <f t="shared" si="4"/>
        <v/>
      </c>
      <c r="S41" s="25" t="str">
        <f t="shared" si="5"/>
        <v/>
      </c>
      <c r="T41" s="25" t="str">
        <f t="shared" si="6"/>
        <v/>
      </c>
      <c r="U41" s="115">
        <f t="shared" si="7"/>
        <v>74.998975115740734</v>
      </c>
    </row>
    <row r="42" spans="1:21">
      <c r="A42" s="41" t="str">
        <f>IF('Startovní listina'!A42="","",'Startovní listina'!A42)</f>
        <v>26</v>
      </c>
      <c r="B42" s="42" t="str">
        <f>IF('Startovní listina'!B42="","",'Startovní listina'!B42)</f>
        <v/>
      </c>
      <c r="C42" s="42" t="str">
        <f>IF('Startovní listina'!D42="","",'Startovní listina'!D42)</f>
        <v/>
      </c>
      <c r="D42" s="42" t="str">
        <f>IF('Startovní listina'!E42="","",'Startovní listina'!E42)</f>
        <v/>
      </c>
      <c r="E42" s="68" t="str">
        <f>IF('Startovní listina'!F42="","",'Startovní listina'!F42)</f>
        <v/>
      </c>
      <c r="F42" s="216">
        <v>79</v>
      </c>
      <c r="G42" s="218">
        <v>1.0248842592592592E-3</v>
      </c>
      <c r="H42" s="69" t="str">
        <f t="shared" si="0"/>
        <v>D</v>
      </c>
      <c r="I42" s="42" t="str">
        <f t="shared" si="1"/>
        <v/>
      </c>
      <c r="J42" s="134" t="str">
        <f>IF('Startovní listina'!H42="","",'Startovní listina'!H42)</f>
        <v/>
      </c>
      <c r="K42" s="139" t="str">
        <f>IF('Startovní listina'!I42="","",'Startovní listina'!I42)</f>
        <v/>
      </c>
      <c r="L42" s="140">
        <v>20</v>
      </c>
      <c r="M42" s="181"/>
      <c r="P42" s="25" t="str">
        <f t="shared" si="2"/>
        <v/>
      </c>
      <c r="Q42" s="25" t="str">
        <f t="shared" si="3"/>
        <v/>
      </c>
      <c r="R42" s="25" t="str">
        <f t="shared" si="4"/>
        <v/>
      </c>
      <c r="S42" s="25" t="str">
        <f t="shared" si="5"/>
        <v/>
      </c>
      <c r="T42" s="25" t="str">
        <f t="shared" si="6"/>
        <v/>
      </c>
      <c r="U42" s="115">
        <f t="shared" si="7"/>
        <v>78.998975115740734</v>
      </c>
    </row>
    <row r="43" spans="1:21">
      <c r="A43" s="41" t="str">
        <f>IF('Startovní listina'!A43="","",'Startovní listina'!A43)</f>
        <v>27</v>
      </c>
      <c r="B43" s="42" t="str">
        <f>IF('Startovní listina'!B43="","",'Startovní listina'!B43)</f>
        <v/>
      </c>
      <c r="C43" s="42" t="str">
        <f>IF('Startovní listina'!D43="","",'Startovní listina'!D43)</f>
        <v/>
      </c>
      <c r="D43" s="42" t="str">
        <f>IF('Startovní listina'!E43="","",'Startovní listina'!E43)</f>
        <v/>
      </c>
      <c r="E43" s="68" t="str">
        <f>IF('Startovní listina'!F43="","",'Startovní listina'!F43)</f>
        <v/>
      </c>
      <c r="F43" s="216">
        <v>65</v>
      </c>
      <c r="G43" s="218">
        <v>1.0248842592592592E-3</v>
      </c>
      <c r="H43" s="69" t="str">
        <f t="shared" si="0"/>
        <v>OB</v>
      </c>
      <c r="I43" s="42" t="str">
        <f t="shared" si="1"/>
        <v/>
      </c>
      <c r="J43" s="134" t="str">
        <f>IF('Startovní listina'!H43="","",'Startovní listina'!H43)</f>
        <v/>
      </c>
      <c r="K43" s="139" t="str">
        <f>IF('Startovní listina'!I43="","",'Startovní listina'!I43)</f>
        <v/>
      </c>
      <c r="L43" s="140">
        <v>100</v>
      </c>
      <c r="M43" s="181"/>
      <c r="P43" s="25" t="str">
        <f t="shared" si="2"/>
        <v/>
      </c>
      <c r="Q43" s="25" t="str">
        <f t="shared" si="3"/>
        <v/>
      </c>
      <c r="R43" s="25" t="str">
        <f t="shared" si="4"/>
        <v/>
      </c>
      <c r="S43" s="25" t="str">
        <f t="shared" si="5"/>
        <v/>
      </c>
      <c r="T43" s="25" t="str">
        <f t="shared" si="6"/>
        <v/>
      </c>
      <c r="U43" s="115">
        <f t="shared" si="7"/>
        <v>64.998975115740734</v>
      </c>
    </row>
    <row r="44" spans="1:21">
      <c r="A44" s="41" t="str">
        <f>IF('Startovní listina'!A44="","",'Startovní listina'!A44)</f>
        <v>28</v>
      </c>
      <c r="B44" s="42" t="str">
        <f>IF('Startovní listina'!B44="","",'Startovní listina'!B44)</f>
        <v/>
      </c>
      <c r="C44" s="42" t="str">
        <f>IF('Startovní listina'!D44="","",'Startovní listina'!D44)</f>
        <v/>
      </c>
      <c r="D44" s="42" t="str">
        <f>IF('Startovní listina'!E44="","",'Startovní listina'!E44)</f>
        <v/>
      </c>
      <c r="E44" s="68" t="str">
        <f>IF('Startovní listina'!F44="","",'Startovní listina'!F44)</f>
        <v/>
      </c>
      <c r="F44" s="216">
        <v>56</v>
      </c>
      <c r="G44" s="218">
        <v>1.0248842592592592E-3</v>
      </c>
      <c r="H44" s="69" t="str">
        <f t="shared" si="0"/>
        <v>NEOB</v>
      </c>
      <c r="I44" s="42" t="str">
        <f t="shared" si="1"/>
        <v/>
      </c>
      <c r="J44" s="134" t="str">
        <f>IF('Startovní listina'!H44="","",'Startovní listina'!H44)</f>
        <v/>
      </c>
      <c r="K44" s="139" t="str">
        <f>IF('Startovní listina'!I44="","",'Startovní listina'!I44)</f>
        <v/>
      </c>
      <c r="L44" s="140">
        <v>100</v>
      </c>
      <c r="M44" s="181"/>
      <c r="P44" s="25" t="str">
        <f t="shared" si="2"/>
        <v/>
      </c>
      <c r="Q44" s="25" t="str">
        <f t="shared" si="3"/>
        <v/>
      </c>
      <c r="R44" s="25" t="str">
        <f t="shared" si="4"/>
        <v/>
      </c>
      <c r="S44" s="25" t="str">
        <f t="shared" si="5"/>
        <v/>
      </c>
      <c r="T44" s="25" t="str">
        <f t="shared" si="6"/>
        <v/>
      </c>
      <c r="U44" s="115">
        <f t="shared" si="7"/>
        <v>55.998975115740741</v>
      </c>
    </row>
    <row r="45" spans="1:21">
      <c r="A45" s="41" t="str">
        <f>IF('Startovní listina'!A45="","",'Startovní listina'!A45)</f>
        <v>29</v>
      </c>
      <c r="B45" s="42" t="str">
        <f>IF('Startovní listina'!B45="","",'Startovní listina'!B45)</f>
        <v/>
      </c>
      <c r="C45" s="42" t="str">
        <f>IF('Startovní listina'!D45="","",'Startovní listina'!D45)</f>
        <v/>
      </c>
      <c r="D45" s="42" t="str">
        <f>IF('Startovní listina'!E45="","",'Startovní listina'!E45)</f>
        <v/>
      </c>
      <c r="E45" s="68" t="str">
        <f>IF('Startovní listina'!F45="","",'Startovní listina'!F45)</f>
        <v/>
      </c>
      <c r="F45" s="216">
        <v>75</v>
      </c>
      <c r="G45" s="218">
        <v>1.0248842592592592E-3</v>
      </c>
      <c r="H45" s="69" t="str">
        <f t="shared" si="0"/>
        <v>D</v>
      </c>
      <c r="I45" s="42" t="str">
        <f t="shared" si="1"/>
        <v/>
      </c>
      <c r="J45" s="134" t="str">
        <f>IF('Startovní listina'!H45="","",'Startovní listina'!H45)</f>
        <v/>
      </c>
      <c r="K45" s="139" t="str">
        <f>IF('Startovní listina'!I45="","",'Startovní listina'!I45)</f>
        <v/>
      </c>
      <c r="L45" s="140">
        <v>20</v>
      </c>
      <c r="M45" s="181"/>
      <c r="P45" s="25" t="str">
        <f t="shared" si="2"/>
        <v/>
      </c>
      <c r="Q45" s="25" t="str">
        <f t="shared" si="3"/>
        <v/>
      </c>
      <c r="R45" s="25" t="str">
        <f t="shared" si="4"/>
        <v/>
      </c>
      <c r="S45" s="25" t="str">
        <f t="shared" si="5"/>
        <v/>
      </c>
      <c r="T45" s="25" t="str">
        <f t="shared" si="6"/>
        <v/>
      </c>
      <c r="U45" s="115">
        <f t="shared" si="7"/>
        <v>74.998975115740734</v>
      </c>
    </row>
    <row r="46" spans="1:21">
      <c r="A46" s="41" t="str">
        <f>IF('Startovní listina'!A46="","",'Startovní listina'!A46)</f>
        <v>30</v>
      </c>
      <c r="B46" s="42" t="str">
        <f>IF('Startovní listina'!B46="","",'Startovní listina'!B46)</f>
        <v/>
      </c>
      <c r="C46" s="42" t="str">
        <f>IF('Startovní listina'!D46="","",'Startovní listina'!D46)</f>
        <v/>
      </c>
      <c r="D46" s="42" t="str">
        <f>IF('Startovní listina'!E46="","",'Startovní listina'!E46)</f>
        <v/>
      </c>
      <c r="E46" s="68" t="str">
        <f>IF('Startovní listina'!F46="","",'Startovní listina'!F46)</f>
        <v/>
      </c>
      <c r="F46" s="216">
        <v>57</v>
      </c>
      <c r="G46" s="218">
        <v>1.0248842592592592E-3</v>
      </c>
      <c r="H46" s="69" t="str">
        <f t="shared" si="0"/>
        <v>NEOB</v>
      </c>
      <c r="I46" s="42" t="str">
        <f t="shared" si="1"/>
        <v/>
      </c>
      <c r="J46" s="134" t="str">
        <f>IF('Startovní listina'!H46="","",'Startovní listina'!H46)</f>
        <v/>
      </c>
      <c r="K46" s="139" t="str">
        <f>IF('Startovní listina'!I46="","",'Startovní listina'!I46)</f>
        <v/>
      </c>
      <c r="L46" s="140">
        <v>100</v>
      </c>
      <c r="M46" s="181"/>
      <c r="P46" s="25" t="str">
        <f t="shared" si="2"/>
        <v/>
      </c>
      <c r="Q46" s="25" t="str">
        <f t="shared" si="3"/>
        <v/>
      </c>
      <c r="R46" s="25" t="str">
        <f t="shared" si="4"/>
        <v/>
      </c>
      <c r="S46" s="25" t="str">
        <f t="shared" si="5"/>
        <v/>
      </c>
      <c r="T46" s="25" t="str">
        <f t="shared" si="6"/>
        <v/>
      </c>
      <c r="U46" s="115">
        <f t="shared" si="7"/>
        <v>56.998975115740741</v>
      </c>
    </row>
    <row r="47" spans="1:21">
      <c r="A47" s="41" t="str">
        <f>IF('Startovní listina'!A47="","",'Startovní listina'!A47)</f>
        <v>31</v>
      </c>
      <c r="B47" s="42" t="str">
        <f>IF('Startovní listina'!B47="","",'Startovní listina'!B47)</f>
        <v/>
      </c>
      <c r="C47" s="42" t="str">
        <f>IF('Startovní listina'!D47="","",'Startovní listina'!D47)</f>
        <v/>
      </c>
      <c r="D47" s="42" t="str">
        <f>IF('Startovní listina'!E47="","",'Startovní listina'!E47)</f>
        <v/>
      </c>
      <c r="E47" s="68" t="str">
        <f>IF('Startovní listina'!F47="","",'Startovní listina'!F47)</f>
        <v/>
      </c>
      <c r="F47" s="216">
        <v>45</v>
      </c>
      <c r="G47" s="218">
        <v>1.0248842592592592E-3</v>
      </c>
      <c r="H47" s="69" t="str">
        <f t="shared" si="0"/>
        <v>NEOB</v>
      </c>
      <c r="I47" s="42" t="str">
        <f t="shared" si="1"/>
        <v/>
      </c>
      <c r="J47" s="134" t="str">
        <f>IF('Startovní listina'!H47="","",'Startovní listina'!H47)</f>
        <v/>
      </c>
      <c r="K47" s="139" t="str">
        <f>IF('Startovní listina'!I47="","",'Startovní listina'!I47)</f>
        <v/>
      </c>
      <c r="L47" s="140">
        <v>20</v>
      </c>
      <c r="M47" s="181"/>
      <c r="P47" s="25" t="str">
        <f t="shared" si="2"/>
        <v/>
      </c>
      <c r="Q47" s="25" t="str">
        <f t="shared" si="3"/>
        <v/>
      </c>
      <c r="R47" s="25" t="str">
        <f t="shared" si="4"/>
        <v/>
      </c>
      <c r="S47" s="25" t="str">
        <f t="shared" si="5"/>
        <v/>
      </c>
      <c r="T47" s="25" t="str">
        <f t="shared" si="6"/>
        <v/>
      </c>
      <c r="U47" s="115">
        <f t="shared" si="7"/>
        <v>44.998975115740741</v>
      </c>
    </row>
    <row r="48" spans="1:21">
      <c r="A48" s="41" t="str">
        <f>IF('Startovní listina'!A48="","",'Startovní listina'!A48)</f>
        <v>32</v>
      </c>
      <c r="B48" s="42" t="str">
        <f>IF('Startovní listina'!B48="","",'Startovní listina'!B48)</f>
        <v/>
      </c>
      <c r="C48" s="42" t="str">
        <f>IF('Startovní listina'!D48="","",'Startovní listina'!D48)</f>
        <v/>
      </c>
      <c r="D48" s="42" t="str">
        <f>IF('Startovní listina'!E48="","",'Startovní listina'!E48)</f>
        <v/>
      </c>
      <c r="E48" s="68" t="str">
        <f>IF('Startovní listina'!F48="","",'Startovní listina'!F48)</f>
        <v/>
      </c>
      <c r="F48" s="161">
        <v>98</v>
      </c>
      <c r="G48" s="162"/>
      <c r="H48" s="69" t="str">
        <f t="shared" si="0"/>
        <v>V</v>
      </c>
      <c r="I48" s="42" t="str">
        <f t="shared" si="1"/>
        <v/>
      </c>
      <c r="J48" s="134" t="str">
        <f>IF('Startovní listina'!H48="","",'Startovní listina'!H48)</f>
        <v/>
      </c>
      <c r="K48" s="139" t="str">
        <f>IF('Startovní listina'!I48="","",'Startovní listina'!I48)</f>
        <v/>
      </c>
      <c r="L48" s="140">
        <v>20</v>
      </c>
      <c r="M48" s="181"/>
      <c r="P48" s="25" t="str">
        <f t="shared" si="2"/>
        <v/>
      </c>
      <c r="Q48" s="25" t="str">
        <f t="shared" si="3"/>
        <v/>
      </c>
      <c r="R48" s="25" t="str">
        <f t="shared" si="4"/>
        <v/>
      </c>
      <c r="S48" s="25" t="str">
        <f t="shared" si="5"/>
        <v/>
      </c>
      <c r="T48" s="25" t="str">
        <f t="shared" si="6"/>
        <v/>
      </c>
      <c r="U48" s="115">
        <f t="shared" si="7"/>
        <v>98</v>
      </c>
    </row>
    <row r="49" spans="1:21">
      <c r="A49" s="41" t="str">
        <f>IF('Startovní listina'!A49="","",'Startovní listina'!A49)</f>
        <v>33</v>
      </c>
      <c r="B49" s="42" t="str">
        <f>IF('Startovní listina'!B49="","",'Startovní listina'!B49)</f>
        <v/>
      </c>
      <c r="C49" s="42" t="str">
        <f>IF('Startovní listina'!D49="","",'Startovní listina'!D49)</f>
        <v/>
      </c>
      <c r="D49" s="42" t="str">
        <f>IF('Startovní listina'!E49="","",'Startovní listina'!E49)</f>
        <v/>
      </c>
      <c r="E49" s="68" t="str">
        <f>IF('Startovní listina'!F49="","",'Startovní listina'!F49)</f>
        <v/>
      </c>
      <c r="F49" s="161">
        <v>99</v>
      </c>
      <c r="G49" s="162"/>
      <c r="H49" s="69" t="str">
        <f t="shared" ref="H49:H98" si="8">IF(F49="","",IF(F49&gt;=90,"V",IF(F49&gt;=80,"VD",IF(F49&gt;=70,"D",IF(F49&gt;=60,"OB","NEOB")))))</f>
        <v>V</v>
      </c>
      <c r="I49" s="42" t="str">
        <f t="shared" ref="I49:I80" si="9">IF($I$10="Celkové",IF(F49="","",RANK(U49,$U$17:$U$116,0)),IF(F49="","",IF(E49="RO3",RANK(P49,$P$17:$P$116,0),IF(E49="RO2",RANK(Q49,$Q$17:$Q$116,0),IF(E49="RO1",RANK(R49,$R$17:$R$116,0),IF(E49="RO-Z",RANK(S49,$S$17:$S$116,0),IF(E49="RO-V",RANK(T49,$T$17:$T$116,0),"")))))))</f>
        <v/>
      </c>
      <c r="J49" s="134" t="str">
        <f>IF('Startovní listina'!H49="","",'Startovní listina'!H49)</f>
        <v/>
      </c>
      <c r="K49" s="139" t="str">
        <f>IF('Startovní listina'!I49="","",'Startovní listina'!I49)</f>
        <v/>
      </c>
      <c r="L49" s="140">
        <v>100</v>
      </c>
      <c r="M49" s="181"/>
      <c r="P49" s="25" t="str">
        <f t="shared" ref="P49:P98" si="10">IF(E49="RO3",F49-G49,"")</f>
        <v/>
      </c>
      <c r="Q49" s="25" t="str">
        <f t="shared" ref="Q49:Q98" si="11">IF(E49="RO2",F49-G49,"")</f>
        <v/>
      </c>
      <c r="R49" s="25" t="str">
        <f t="shared" ref="R49:R98" si="12">IF(E49="RO1",F49-G49,"")</f>
        <v/>
      </c>
      <c r="S49" s="25" t="str">
        <f t="shared" si="5"/>
        <v/>
      </c>
      <c r="T49" s="25" t="str">
        <f t="shared" si="6"/>
        <v/>
      </c>
      <c r="U49" s="115">
        <f t="shared" si="7"/>
        <v>99</v>
      </c>
    </row>
    <row r="50" spans="1:21">
      <c r="A50" s="41" t="str">
        <f>IF('Startovní listina'!A50="","",'Startovní listina'!A50)</f>
        <v>34</v>
      </c>
      <c r="B50" s="42" t="str">
        <f>IF('Startovní listina'!B50="","",'Startovní listina'!B50)</f>
        <v/>
      </c>
      <c r="C50" s="42" t="str">
        <f>IF('Startovní listina'!D50="","",'Startovní listina'!D50)</f>
        <v/>
      </c>
      <c r="D50" s="42" t="str">
        <f>IF('Startovní listina'!E50="","",'Startovní listina'!E50)</f>
        <v/>
      </c>
      <c r="E50" s="68" t="str">
        <f>IF('Startovní listina'!F50="","",'Startovní listina'!F50)</f>
        <v/>
      </c>
      <c r="F50" s="161">
        <v>87</v>
      </c>
      <c r="G50" s="162"/>
      <c r="H50" s="69" t="str">
        <f t="shared" si="8"/>
        <v>VD</v>
      </c>
      <c r="I50" s="42" t="str">
        <f t="shared" si="9"/>
        <v/>
      </c>
      <c r="J50" s="134" t="str">
        <f>IF('Startovní listina'!H50="","",'Startovní listina'!H50)</f>
        <v/>
      </c>
      <c r="K50" s="139" t="str">
        <f>IF('Startovní listina'!I50="","",'Startovní listina'!I50)</f>
        <v/>
      </c>
      <c r="L50" s="140">
        <v>100</v>
      </c>
      <c r="M50" s="181"/>
      <c r="P50" s="25" t="str">
        <f t="shared" si="10"/>
        <v/>
      </c>
      <c r="Q50" s="25" t="str">
        <f t="shared" si="11"/>
        <v/>
      </c>
      <c r="R50" s="25" t="str">
        <f t="shared" si="12"/>
        <v/>
      </c>
      <c r="S50" s="25" t="str">
        <f t="shared" si="5"/>
        <v/>
      </c>
      <c r="T50" s="25" t="str">
        <f t="shared" si="6"/>
        <v/>
      </c>
      <c r="U50" s="115">
        <f t="shared" si="7"/>
        <v>87</v>
      </c>
    </row>
    <row r="51" spans="1:21">
      <c r="A51" s="41" t="str">
        <f>IF('Startovní listina'!A51="","",'Startovní listina'!A51)</f>
        <v>35</v>
      </c>
      <c r="B51" s="42" t="str">
        <f>IF('Startovní listina'!B51="","",'Startovní listina'!B51)</f>
        <v/>
      </c>
      <c r="C51" s="42" t="str">
        <f>IF('Startovní listina'!D51="","",'Startovní listina'!D51)</f>
        <v/>
      </c>
      <c r="D51" s="42" t="str">
        <f>IF('Startovní listina'!E51="","",'Startovní listina'!E51)</f>
        <v/>
      </c>
      <c r="E51" s="68" t="str">
        <f>IF('Startovní listina'!F51="","",'Startovní listina'!F51)</f>
        <v/>
      </c>
      <c r="F51" s="161">
        <v>84</v>
      </c>
      <c r="G51" s="162"/>
      <c r="H51" s="69" t="str">
        <f t="shared" si="8"/>
        <v>VD</v>
      </c>
      <c r="I51" s="42" t="str">
        <f t="shared" si="9"/>
        <v/>
      </c>
      <c r="J51" s="134" t="str">
        <f>IF('Startovní listina'!H51="","",'Startovní listina'!H51)</f>
        <v/>
      </c>
      <c r="K51" s="139" t="str">
        <f>IF('Startovní listina'!I51="","",'Startovní listina'!I51)</f>
        <v/>
      </c>
      <c r="L51" s="140">
        <v>20</v>
      </c>
      <c r="M51" s="181"/>
      <c r="P51" s="25" t="str">
        <f t="shared" si="10"/>
        <v/>
      </c>
      <c r="Q51" s="25" t="str">
        <f t="shared" si="11"/>
        <v/>
      </c>
      <c r="R51" s="25" t="str">
        <f t="shared" si="12"/>
        <v/>
      </c>
      <c r="S51" s="25" t="str">
        <f t="shared" si="5"/>
        <v/>
      </c>
      <c r="T51" s="25" t="str">
        <f t="shared" si="6"/>
        <v/>
      </c>
      <c r="U51" s="115">
        <f t="shared" si="7"/>
        <v>84</v>
      </c>
    </row>
    <row r="52" spans="1:21">
      <c r="A52" s="41" t="str">
        <f>IF('Startovní listina'!A52="","",'Startovní listina'!A52)</f>
        <v>36</v>
      </c>
      <c r="B52" s="42" t="str">
        <f>IF('Startovní listina'!B52="","",'Startovní listina'!B52)</f>
        <v/>
      </c>
      <c r="C52" s="42" t="str">
        <f>IF('Startovní listina'!D52="","",'Startovní listina'!D52)</f>
        <v/>
      </c>
      <c r="D52" s="42" t="str">
        <f>IF('Startovní listina'!E52="","",'Startovní listina'!E52)</f>
        <v/>
      </c>
      <c r="E52" s="68" t="str">
        <f>IF('Startovní listina'!F52="","",'Startovní listina'!F52)</f>
        <v/>
      </c>
      <c r="F52" s="161">
        <v>86</v>
      </c>
      <c r="G52" s="162"/>
      <c r="H52" s="69" t="str">
        <f t="shared" si="8"/>
        <v>VD</v>
      </c>
      <c r="I52" s="42" t="str">
        <f t="shared" si="9"/>
        <v/>
      </c>
      <c r="J52" s="134" t="str">
        <f>IF('Startovní listina'!H52="","",'Startovní listina'!H52)</f>
        <v/>
      </c>
      <c r="K52" s="139" t="str">
        <f>IF('Startovní listina'!I52="","",'Startovní listina'!I52)</f>
        <v/>
      </c>
      <c r="L52" s="140">
        <v>100</v>
      </c>
      <c r="M52" s="181"/>
      <c r="P52" s="25" t="str">
        <f t="shared" si="10"/>
        <v/>
      </c>
      <c r="Q52" s="25" t="str">
        <f t="shared" si="11"/>
        <v/>
      </c>
      <c r="R52" s="25" t="str">
        <f t="shared" si="12"/>
        <v/>
      </c>
      <c r="S52" s="25" t="str">
        <f t="shared" si="5"/>
        <v/>
      </c>
      <c r="T52" s="25" t="str">
        <f t="shared" si="6"/>
        <v/>
      </c>
      <c r="U52" s="115">
        <f t="shared" si="7"/>
        <v>86</v>
      </c>
    </row>
    <row r="53" spans="1:21">
      <c r="A53" s="41" t="str">
        <f>IF('Startovní listina'!A53="","",'Startovní listina'!A53)</f>
        <v>37</v>
      </c>
      <c r="B53" s="42" t="str">
        <f>IF('Startovní listina'!B53="","",'Startovní listina'!B53)</f>
        <v/>
      </c>
      <c r="C53" s="42" t="str">
        <f>IF('Startovní listina'!D53="","",'Startovní listina'!D53)</f>
        <v/>
      </c>
      <c r="D53" s="42" t="str">
        <f>IF('Startovní listina'!E53="","",'Startovní listina'!E53)</f>
        <v/>
      </c>
      <c r="E53" s="68" t="str">
        <f>IF('Startovní listina'!F53="","",'Startovní listina'!F53)</f>
        <v/>
      </c>
      <c r="F53" s="161">
        <v>45</v>
      </c>
      <c r="G53" s="162"/>
      <c r="H53" s="69" t="str">
        <f t="shared" si="8"/>
        <v>NEOB</v>
      </c>
      <c r="I53" s="42" t="str">
        <f t="shared" si="9"/>
        <v/>
      </c>
      <c r="J53" s="134" t="str">
        <f>IF('Startovní listina'!H53="","",'Startovní listina'!H53)</f>
        <v/>
      </c>
      <c r="K53" s="139" t="str">
        <f>IF('Startovní listina'!I53="","",'Startovní listina'!I53)</f>
        <v/>
      </c>
      <c r="L53" s="140">
        <v>20</v>
      </c>
      <c r="M53" s="181"/>
      <c r="P53" s="25" t="str">
        <f t="shared" si="10"/>
        <v/>
      </c>
      <c r="Q53" s="25" t="str">
        <f t="shared" si="11"/>
        <v/>
      </c>
      <c r="R53" s="25" t="str">
        <f t="shared" si="12"/>
        <v/>
      </c>
      <c r="S53" s="25" t="str">
        <f t="shared" si="5"/>
        <v/>
      </c>
      <c r="T53" s="25" t="str">
        <f t="shared" si="6"/>
        <v/>
      </c>
      <c r="U53" s="115">
        <f t="shared" si="7"/>
        <v>45</v>
      </c>
    </row>
    <row r="54" spans="1:21">
      <c r="A54" s="41" t="str">
        <f>IF('Startovní listina'!A54="","",'Startovní listina'!A54)</f>
        <v>38</v>
      </c>
      <c r="B54" s="42" t="str">
        <f>IF('Startovní listina'!B54="","",'Startovní listina'!B54)</f>
        <v/>
      </c>
      <c r="C54" s="42" t="str">
        <f>IF('Startovní listina'!D54="","",'Startovní listina'!D54)</f>
        <v/>
      </c>
      <c r="D54" s="42" t="str">
        <f>IF('Startovní listina'!E54="","",'Startovní listina'!E54)</f>
        <v/>
      </c>
      <c r="E54" s="68" t="str">
        <f>IF('Startovní listina'!F54="","",'Startovní listina'!F54)</f>
        <v/>
      </c>
      <c r="F54" s="161">
        <v>61</v>
      </c>
      <c r="G54" s="162"/>
      <c r="H54" s="69" t="str">
        <f t="shared" si="8"/>
        <v>OB</v>
      </c>
      <c r="I54" s="42" t="str">
        <f t="shared" si="9"/>
        <v/>
      </c>
      <c r="J54" s="134" t="str">
        <f>IF('Startovní listina'!H54="","",'Startovní listina'!H54)</f>
        <v/>
      </c>
      <c r="K54" s="139" t="str">
        <f>IF('Startovní listina'!I54="","",'Startovní listina'!I54)</f>
        <v/>
      </c>
      <c r="L54" s="140">
        <v>20</v>
      </c>
      <c r="M54" s="181"/>
      <c r="P54" s="25" t="str">
        <f t="shared" si="10"/>
        <v/>
      </c>
      <c r="Q54" s="25" t="str">
        <f t="shared" si="11"/>
        <v/>
      </c>
      <c r="R54" s="25" t="str">
        <f t="shared" si="12"/>
        <v/>
      </c>
      <c r="S54" s="25" t="str">
        <f t="shared" si="5"/>
        <v/>
      </c>
      <c r="T54" s="25" t="str">
        <f t="shared" si="6"/>
        <v/>
      </c>
      <c r="U54" s="115">
        <f t="shared" si="7"/>
        <v>61</v>
      </c>
    </row>
    <row r="55" spans="1:21">
      <c r="A55" s="41" t="str">
        <f>IF('Startovní listina'!A55="","",'Startovní listina'!A55)</f>
        <v>39</v>
      </c>
      <c r="B55" s="42" t="str">
        <f>IF('Startovní listina'!B55="","",'Startovní listina'!B55)</f>
        <v/>
      </c>
      <c r="C55" s="42" t="str">
        <f>IF('Startovní listina'!D55="","",'Startovní listina'!D55)</f>
        <v/>
      </c>
      <c r="D55" s="42" t="str">
        <f>IF('Startovní listina'!E55="","",'Startovní listina'!E55)</f>
        <v/>
      </c>
      <c r="E55" s="68" t="str">
        <f>IF('Startovní listina'!F55="","",'Startovní listina'!F55)</f>
        <v/>
      </c>
      <c r="F55" s="161">
        <v>60</v>
      </c>
      <c r="G55" s="162"/>
      <c r="H55" s="69" t="str">
        <f t="shared" si="8"/>
        <v>OB</v>
      </c>
      <c r="I55" s="42" t="str">
        <f t="shared" si="9"/>
        <v/>
      </c>
      <c r="J55" s="134" t="str">
        <f>IF('Startovní listina'!H55="","",'Startovní listina'!H55)</f>
        <v/>
      </c>
      <c r="K55" s="139" t="str">
        <f>IF('Startovní listina'!I55="","",'Startovní listina'!I55)</f>
        <v/>
      </c>
      <c r="L55" s="140">
        <v>100</v>
      </c>
      <c r="M55" s="181"/>
      <c r="P55" s="25" t="str">
        <f t="shared" si="10"/>
        <v/>
      </c>
      <c r="Q55" s="25" t="str">
        <f t="shared" si="11"/>
        <v/>
      </c>
      <c r="R55" s="25" t="str">
        <f t="shared" si="12"/>
        <v/>
      </c>
      <c r="S55" s="25" t="str">
        <f t="shared" si="5"/>
        <v/>
      </c>
      <c r="T55" s="25" t="str">
        <f t="shared" si="6"/>
        <v/>
      </c>
      <c r="U55" s="115">
        <f t="shared" si="7"/>
        <v>60</v>
      </c>
    </row>
    <row r="56" spans="1:21">
      <c r="A56" s="41" t="str">
        <f>IF('Startovní listina'!A56="","",'Startovní listina'!A56)</f>
        <v>40</v>
      </c>
      <c r="B56" s="42" t="str">
        <f>IF('Startovní listina'!B56="","",'Startovní listina'!B56)</f>
        <v/>
      </c>
      <c r="C56" s="42" t="str">
        <f>IF('Startovní listina'!D56="","",'Startovní listina'!D56)</f>
        <v/>
      </c>
      <c r="D56" s="42" t="str">
        <f>IF('Startovní listina'!E56="","",'Startovní listina'!E56)</f>
        <v/>
      </c>
      <c r="E56" s="68" t="str">
        <f>IF('Startovní listina'!F56="","",'Startovní listina'!F56)</f>
        <v/>
      </c>
      <c r="F56" s="161">
        <v>79</v>
      </c>
      <c r="G56" s="162"/>
      <c r="H56" s="69" t="str">
        <f t="shared" si="8"/>
        <v>D</v>
      </c>
      <c r="I56" s="42" t="str">
        <f t="shared" si="9"/>
        <v/>
      </c>
      <c r="J56" s="134" t="str">
        <f>IF('Startovní listina'!H56="","",'Startovní listina'!H56)</f>
        <v/>
      </c>
      <c r="K56" s="139" t="str">
        <f>IF('Startovní listina'!I56="","",'Startovní listina'!I56)</f>
        <v/>
      </c>
      <c r="L56" s="140">
        <v>100</v>
      </c>
      <c r="M56" s="181"/>
      <c r="P56" s="25" t="str">
        <f t="shared" si="10"/>
        <v/>
      </c>
      <c r="Q56" s="25" t="str">
        <f t="shared" si="11"/>
        <v/>
      </c>
      <c r="R56" s="25" t="str">
        <f t="shared" si="12"/>
        <v/>
      </c>
      <c r="S56" s="25" t="str">
        <f t="shared" si="5"/>
        <v/>
      </c>
      <c r="T56" s="25" t="str">
        <f t="shared" si="6"/>
        <v/>
      </c>
      <c r="U56" s="115">
        <f t="shared" si="7"/>
        <v>79</v>
      </c>
    </row>
    <row r="57" spans="1:21">
      <c r="A57" s="41" t="str">
        <f>IF('Startovní listina'!A57="","",'Startovní listina'!A57)</f>
        <v>41</v>
      </c>
      <c r="B57" s="42" t="str">
        <f>IF('Startovní listina'!B57="","",'Startovní listina'!B57)</f>
        <v/>
      </c>
      <c r="C57" s="42" t="str">
        <f>IF('Startovní listina'!D57="","",'Startovní listina'!D57)</f>
        <v/>
      </c>
      <c r="D57" s="42" t="str">
        <f>IF('Startovní listina'!E57="","",'Startovní listina'!E57)</f>
        <v/>
      </c>
      <c r="E57" s="68" t="str">
        <f>IF('Startovní listina'!F57="","",'Startovní listina'!F57)</f>
        <v/>
      </c>
      <c r="F57" s="161">
        <v>88</v>
      </c>
      <c r="G57" s="162"/>
      <c r="H57" s="69" t="str">
        <f t="shared" si="8"/>
        <v>VD</v>
      </c>
      <c r="I57" s="42" t="str">
        <f t="shared" si="9"/>
        <v/>
      </c>
      <c r="J57" s="134" t="str">
        <f>IF('Startovní listina'!H57="","",'Startovní listina'!H57)</f>
        <v/>
      </c>
      <c r="K57" s="139" t="str">
        <f>IF('Startovní listina'!I57="","",'Startovní listina'!I57)</f>
        <v/>
      </c>
      <c r="L57" s="140">
        <v>20</v>
      </c>
      <c r="M57" s="181"/>
      <c r="P57" s="25" t="str">
        <f t="shared" si="10"/>
        <v/>
      </c>
      <c r="Q57" s="25" t="str">
        <f t="shared" si="11"/>
        <v/>
      </c>
      <c r="R57" s="25" t="str">
        <f t="shared" si="12"/>
        <v/>
      </c>
      <c r="S57" s="25" t="str">
        <f t="shared" si="5"/>
        <v/>
      </c>
      <c r="T57" s="25" t="str">
        <f t="shared" si="6"/>
        <v/>
      </c>
      <c r="U57" s="115">
        <f t="shared" si="7"/>
        <v>88</v>
      </c>
    </row>
    <row r="58" spans="1:21">
      <c r="A58" s="41" t="str">
        <f>IF('Startovní listina'!A58="","",'Startovní listina'!A58)</f>
        <v>42</v>
      </c>
      <c r="B58" s="42" t="str">
        <f>IF('Startovní listina'!B58="","",'Startovní listina'!B58)</f>
        <v/>
      </c>
      <c r="C58" s="42" t="str">
        <f>IF('Startovní listina'!D58="","",'Startovní listina'!D58)</f>
        <v/>
      </c>
      <c r="D58" s="42" t="str">
        <f>IF('Startovní listina'!E58="","",'Startovní listina'!E58)</f>
        <v/>
      </c>
      <c r="E58" s="68" t="str">
        <f>IF('Startovní listina'!F58="","",'Startovní listina'!F58)</f>
        <v/>
      </c>
      <c r="F58" s="161">
        <v>89</v>
      </c>
      <c r="G58" s="162"/>
      <c r="H58" s="69" t="str">
        <f t="shared" si="8"/>
        <v>VD</v>
      </c>
      <c r="I58" s="42" t="str">
        <f t="shared" si="9"/>
        <v/>
      </c>
      <c r="J58" s="134" t="str">
        <f>IF('Startovní listina'!H58="","",'Startovní listina'!H58)</f>
        <v/>
      </c>
      <c r="K58" s="139" t="str">
        <f>IF('Startovní listina'!I58="","",'Startovní listina'!I58)</f>
        <v/>
      </c>
      <c r="L58" s="140">
        <v>100</v>
      </c>
      <c r="M58" s="181"/>
      <c r="P58" s="25" t="str">
        <f t="shared" si="10"/>
        <v/>
      </c>
      <c r="Q58" s="25" t="str">
        <f t="shared" si="11"/>
        <v/>
      </c>
      <c r="R58" s="25" t="str">
        <f t="shared" si="12"/>
        <v/>
      </c>
      <c r="S58" s="25" t="str">
        <f t="shared" si="5"/>
        <v/>
      </c>
      <c r="T58" s="25" t="str">
        <f t="shared" si="6"/>
        <v/>
      </c>
      <c r="U58" s="115">
        <f t="shared" si="7"/>
        <v>89</v>
      </c>
    </row>
    <row r="59" spans="1:21">
      <c r="A59" s="41" t="str">
        <f>IF('Startovní listina'!A59="","",'Startovní listina'!A59)</f>
        <v>43</v>
      </c>
      <c r="B59" s="42" t="str">
        <f>IF('Startovní listina'!B59="","",'Startovní listina'!B59)</f>
        <v/>
      </c>
      <c r="C59" s="42" t="str">
        <f>IF('Startovní listina'!D59="","",'Startovní listina'!D59)</f>
        <v/>
      </c>
      <c r="D59" s="42" t="str">
        <f>IF('Startovní listina'!E59="","",'Startovní listina'!E59)</f>
        <v/>
      </c>
      <c r="E59" s="68" t="str">
        <f>IF('Startovní listina'!F59="","",'Startovní listina'!F59)</f>
        <v/>
      </c>
      <c r="F59" s="161">
        <v>90</v>
      </c>
      <c r="G59" s="162"/>
      <c r="H59" s="69" t="str">
        <f t="shared" si="8"/>
        <v>V</v>
      </c>
      <c r="I59" s="42" t="str">
        <f t="shared" si="9"/>
        <v/>
      </c>
      <c r="J59" s="134" t="str">
        <f>IF('Startovní listina'!H59="","",'Startovní listina'!H59)</f>
        <v/>
      </c>
      <c r="K59" s="139" t="str">
        <f>IF('Startovní listina'!I59="","",'Startovní listina'!I59)</f>
        <v/>
      </c>
      <c r="L59" s="140">
        <v>100</v>
      </c>
      <c r="M59" s="181"/>
      <c r="P59" s="25" t="str">
        <f t="shared" si="10"/>
        <v/>
      </c>
      <c r="Q59" s="25" t="str">
        <f t="shared" si="11"/>
        <v/>
      </c>
      <c r="R59" s="25" t="str">
        <f t="shared" si="12"/>
        <v/>
      </c>
      <c r="S59" s="25" t="str">
        <f t="shared" si="5"/>
        <v/>
      </c>
      <c r="T59" s="25" t="str">
        <f t="shared" si="6"/>
        <v/>
      </c>
      <c r="U59" s="115">
        <f t="shared" si="7"/>
        <v>90</v>
      </c>
    </row>
    <row r="60" spans="1:21">
      <c r="A60" s="41" t="str">
        <f>IF('Startovní listina'!A60="","",'Startovní listina'!A60)</f>
        <v>44</v>
      </c>
      <c r="B60" s="42" t="str">
        <f>IF('Startovní listina'!B60="","",'Startovní listina'!B60)</f>
        <v/>
      </c>
      <c r="C60" s="42" t="str">
        <f>IF('Startovní listina'!D60="","",'Startovní listina'!D60)</f>
        <v/>
      </c>
      <c r="D60" s="42" t="str">
        <f>IF('Startovní listina'!E60="","",'Startovní listina'!E60)</f>
        <v/>
      </c>
      <c r="E60" s="68" t="str">
        <f>IF('Startovní listina'!F60="","",'Startovní listina'!F60)</f>
        <v/>
      </c>
      <c r="F60" s="161">
        <v>91</v>
      </c>
      <c r="G60" s="162"/>
      <c r="H60" s="69" t="str">
        <f t="shared" si="8"/>
        <v>V</v>
      </c>
      <c r="I60" s="42" t="str">
        <f t="shared" si="9"/>
        <v/>
      </c>
      <c r="J60" s="134" t="str">
        <f>IF('Startovní listina'!H60="","",'Startovní listina'!H60)</f>
        <v/>
      </c>
      <c r="K60" s="139" t="str">
        <f>IF('Startovní listina'!I60="","",'Startovní listina'!I60)</f>
        <v/>
      </c>
      <c r="L60" s="140">
        <v>20</v>
      </c>
      <c r="M60" s="181"/>
      <c r="P60" s="25" t="str">
        <f t="shared" si="10"/>
        <v/>
      </c>
      <c r="Q60" s="25" t="str">
        <f t="shared" si="11"/>
        <v/>
      </c>
      <c r="R60" s="25" t="str">
        <f t="shared" si="12"/>
        <v/>
      </c>
      <c r="S60" s="25" t="str">
        <f t="shared" si="5"/>
        <v/>
      </c>
      <c r="T60" s="25" t="str">
        <f t="shared" si="6"/>
        <v/>
      </c>
      <c r="U60" s="115">
        <f t="shared" si="7"/>
        <v>91</v>
      </c>
    </row>
    <row r="61" spans="1:21">
      <c r="A61" s="41" t="str">
        <f>IF('Startovní listina'!A61="","",'Startovní listina'!A61)</f>
        <v>45</v>
      </c>
      <c r="B61" s="42" t="str">
        <f>IF('Startovní listina'!B61="","",'Startovní listina'!B61)</f>
        <v/>
      </c>
      <c r="C61" s="42" t="str">
        <f>IF('Startovní listina'!D61="","",'Startovní listina'!D61)</f>
        <v/>
      </c>
      <c r="D61" s="42" t="str">
        <f>IF('Startovní listina'!E61="","",'Startovní listina'!E61)</f>
        <v/>
      </c>
      <c r="E61" s="68" t="str">
        <f>IF('Startovní listina'!F61="","",'Startovní listina'!F61)</f>
        <v/>
      </c>
      <c r="F61" s="161">
        <v>92</v>
      </c>
      <c r="G61" s="162"/>
      <c r="H61" s="69" t="str">
        <f t="shared" si="8"/>
        <v>V</v>
      </c>
      <c r="I61" s="42" t="str">
        <f t="shared" si="9"/>
        <v/>
      </c>
      <c r="J61" s="134" t="str">
        <f>IF('Startovní listina'!H61="","",'Startovní listina'!H61)</f>
        <v/>
      </c>
      <c r="K61" s="139" t="str">
        <f>IF('Startovní listina'!I61="","",'Startovní listina'!I61)</f>
        <v/>
      </c>
      <c r="L61" s="140">
        <v>20</v>
      </c>
      <c r="M61" s="181"/>
      <c r="P61" s="25" t="str">
        <f t="shared" si="10"/>
        <v/>
      </c>
      <c r="Q61" s="25" t="str">
        <f t="shared" si="11"/>
        <v/>
      </c>
      <c r="R61" s="25" t="str">
        <f t="shared" si="12"/>
        <v/>
      </c>
      <c r="S61" s="25" t="str">
        <f t="shared" si="5"/>
        <v/>
      </c>
      <c r="T61" s="25" t="str">
        <f t="shared" si="6"/>
        <v/>
      </c>
      <c r="U61" s="115">
        <f t="shared" si="7"/>
        <v>92</v>
      </c>
    </row>
    <row r="62" spans="1:21">
      <c r="A62" s="41" t="str">
        <f>IF('Startovní listina'!A62="","",'Startovní listina'!A62)</f>
        <v>46</v>
      </c>
      <c r="B62" s="42" t="str">
        <f>IF('Startovní listina'!B62="","",'Startovní listina'!B62)</f>
        <v/>
      </c>
      <c r="C62" s="42" t="str">
        <f>IF('Startovní listina'!D62="","",'Startovní listina'!D62)</f>
        <v/>
      </c>
      <c r="D62" s="42" t="str">
        <f>IF('Startovní listina'!E62="","",'Startovní listina'!E62)</f>
        <v/>
      </c>
      <c r="E62" s="68" t="str">
        <f>IF('Startovní listina'!F62="","",'Startovní listina'!F62)</f>
        <v/>
      </c>
      <c r="F62" s="161">
        <v>93</v>
      </c>
      <c r="G62" s="162"/>
      <c r="H62" s="69" t="str">
        <f t="shared" si="8"/>
        <v>V</v>
      </c>
      <c r="I62" s="42" t="str">
        <f t="shared" si="9"/>
        <v/>
      </c>
      <c r="J62" s="134" t="str">
        <f>IF('Startovní listina'!H62="","",'Startovní listina'!H62)</f>
        <v/>
      </c>
      <c r="K62" s="139" t="str">
        <f>IF('Startovní listina'!I62="","",'Startovní listina'!I62)</f>
        <v/>
      </c>
      <c r="L62" s="140">
        <v>20</v>
      </c>
      <c r="M62" s="181"/>
      <c r="P62" s="25" t="str">
        <f t="shared" si="10"/>
        <v/>
      </c>
      <c r="Q62" s="25" t="str">
        <f t="shared" si="11"/>
        <v/>
      </c>
      <c r="R62" s="25" t="str">
        <f t="shared" si="12"/>
        <v/>
      </c>
      <c r="S62" s="25" t="str">
        <f t="shared" si="5"/>
        <v/>
      </c>
      <c r="T62" s="25" t="str">
        <f t="shared" si="6"/>
        <v/>
      </c>
      <c r="U62" s="115">
        <f t="shared" si="7"/>
        <v>93</v>
      </c>
    </row>
    <row r="63" spans="1:21">
      <c r="A63" s="41" t="str">
        <f>IF('Startovní listina'!A63="","",'Startovní listina'!A63)</f>
        <v>47</v>
      </c>
      <c r="B63" s="42" t="str">
        <f>IF('Startovní listina'!B63="","",'Startovní listina'!B63)</f>
        <v/>
      </c>
      <c r="C63" s="42" t="str">
        <f>IF('Startovní listina'!D63="","",'Startovní listina'!D63)</f>
        <v/>
      </c>
      <c r="D63" s="42" t="str">
        <f>IF('Startovní listina'!E63="","",'Startovní listina'!E63)</f>
        <v/>
      </c>
      <c r="E63" s="68" t="str">
        <f>IF('Startovní listina'!F63="","",'Startovní listina'!F63)</f>
        <v/>
      </c>
      <c r="F63" s="161">
        <v>94</v>
      </c>
      <c r="G63" s="162"/>
      <c r="H63" s="69" t="str">
        <f t="shared" si="8"/>
        <v>V</v>
      </c>
      <c r="I63" s="42" t="str">
        <f t="shared" si="9"/>
        <v/>
      </c>
      <c r="J63" s="134" t="str">
        <f>IF('Startovní listina'!H63="","",'Startovní listina'!H63)</f>
        <v/>
      </c>
      <c r="K63" s="139" t="str">
        <f>IF('Startovní listina'!I63="","",'Startovní listina'!I63)</f>
        <v/>
      </c>
      <c r="L63" s="140">
        <v>20</v>
      </c>
      <c r="M63" s="181"/>
      <c r="P63" s="25" t="str">
        <f t="shared" si="10"/>
        <v/>
      </c>
      <c r="Q63" s="25" t="str">
        <f t="shared" si="11"/>
        <v/>
      </c>
      <c r="R63" s="25" t="str">
        <f t="shared" si="12"/>
        <v/>
      </c>
      <c r="S63" s="25" t="str">
        <f t="shared" si="5"/>
        <v/>
      </c>
      <c r="T63" s="25" t="str">
        <f t="shared" si="6"/>
        <v/>
      </c>
      <c r="U63" s="115">
        <f t="shared" si="7"/>
        <v>94</v>
      </c>
    </row>
    <row r="64" spans="1:21">
      <c r="A64" s="41" t="str">
        <f>IF('Startovní listina'!A64="","",'Startovní listina'!A64)</f>
        <v>48</v>
      </c>
      <c r="B64" s="42" t="str">
        <f>IF('Startovní listina'!B64="","",'Startovní listina'!B64)</f>
        <v/>
      </c>
      <c r="C64" s="42" t="str">
        <f>IF('Startovní listina'!D64="","",'Startovní listina'!D64)</f>
        <v/>
      </c>
      <c r="D64" s="42" t="str">
        <f>IF('Startovní listina'!E64="","",'Startovní listina'!E64)</f>
        <v/>
      </c>
      <c r="E64" s="68" t="str">
        <f>IF('Startovní listina'!F64="","",'Startovní listina'!F64)</f>
        <v/>
      </c>
      <c r="F64" s="161">
        <v>95</v>
      </c>
      <c r="G64" s="162"/>
      <c r="H64" s="69" t="str">
        <f t="shared" si="8"/>
        <v>V</v>
      </c>
      <c r="I64" s="42" t="str">
        <f t="shared" si="9"/>
        <v/>
      </c>
      <c r="J64" s="134" t="str">
        <f>IF('Startovní listina'!H64="","",'Startovní listina'!H64)</f>
        <v/>
      </c>
      <c r="K64" s="139" t="str">
        <f>IF('Startovní listina'!I64="","",'Startovní listina'!I64)</f>
        <v/>
      </c>
      <c r="L64" s="140">
        <v>20</v>
      </c>
      <c r="M64" s="181"/>
      <c r="P64" s="25" t="str">
        <f t="shared" si="10"/>
        <v/>
      </c>
      <c r="Q64" s="25" t="str">
        <f t="shared" si="11"/>
        <v/>
      </c>
      <c r="R64" s="25" t="str">
        <f t="shared" si="12"/>
        <v/>
      </c>
      <c r="S64" s="25" t="str">
        <f t="shared" si="5"/>
        <v/>
      </c>
      <c r="T64" s="25" t="str">
        <f t="shared" si="6"/>
        <v/>
      </c>
      <c r="U64" s="115">
        <f t="shared" si="7"/>
        <v>95</v>
      </c>
    </row>
    <row r="65" spans="1:21">
      <c r="A65" s="41" t="str">
        <f>IF('Startovní listina'!A65="","",'Startovní listina'!A65)</f>
        <v>49</v>
      </c>
      <c r="B65" s="42" t="str">
        <f>IF('Startovní listina'!B65="","",'Startovní listina'!B65)</f>
        <v/>
      </c>
      <c r="C65" s="42" t="str">
        <f>IF('Startovní listina'!D65="","",'Startovní listina'!D65)</f>
        <v/>
      </c>
      <c r="D65" s="42" t="str">
        <f>IF('Startovní listina'!E65="","",'Startovní listina'!E65)</f>
        <v/>
      </c>
      <c r="E65" s="68" t="str">
        <f>IF('Startovní listina'!F65="","",'Startovní listina'!F65)</f>
        <v/>
      </c>
      <c r="F65" s="161">
        <v>96</v>
      </c>
      <c r="G65" s="162"/>
      <c r="H65" s="69" t="str">
        <f t="shared" si="8"/>
        <v>V</v>
      </c>
      <c r="I65" s="42" t="str">
        <f t="shared" si="9"/>
        <v/>
      </c>
      <c r="J65" s="134" t="str">
        <f>IF('Startovní listina'!H65="","",'Startovní listina'!H65)</f>
        <v/>
      </c>
      <c r="K65" s="139" t="str">
        <f>IF('Startovní listina'!I65="","",'Startovní listina'!I65)</f>
        <v/>
      </c>
      <c r="L65" s="140">
        <v>20</v>
      </c>
      <c r="M65" s="181"/>
      <c r="P65" s="25" t="str">
        <f t="shared" si="10"/>
        <v/>
      </c>
      <c r="Q65" s="25" t="str">
        <f t="shared" si="11"/>
        <v/>
      </c>
      <c r="R65" s="25" t="str">
        <f t="shared" si="12"/>
        <v/>
      </c>
      <c r="S65" s="25" t="str">
        <f t="shared" si="5"/>
        <v/>
      </c>
      <c r="T65" s="25" t="str">
        <f t="shared" si="6"/>
        <v/>
      </c>
      <c r="U65" s="116">
        <f t="shared" si="7"/>
        <v>96</v>
      </c>
    </row>
    <row r="66" spans="1:21">
      <c r="A66" s="41" t="str">
        <f>IF('Startovní listina'!A66="","",'Startovní listina'!A66)</f>
        <v>50</v>
      </c>
      <c r="B66" s="42" t="str">
        <f>IF('Startovní listina'!B66="","",'Startovní listina'!B66)</f>
        <v/>
      </c>
      <c r="C66" s="42" t="str">
        <f>IF('Startovní listina'!D66="","",'Startovní listina'!D66)</f>
        <v/>
      </c>
      <c r="D66" s="42" t="str">
        <f>IF('Startovní listina'!E66="","",'Startovní listina'!E66)</f>
        <v/>
      </c>
      <c r="E66" s="190" t="str">
        <f>IF('Startovní listina'!F66="","",'Startovní listina'!F66)</f>
        <v/>
      </c>
      <c r="F66" s="161">
        <v>97</v>
      </c>
      <c r="G66" s="162"/>
      <c r="H66" s="69" t="str">
        <f t="shared" si="8"/>
        <v>V</v>
      </c>
      <c r="I66" s="42" t="str">
        <f t="shared" si="9"/>
        <v/>
      </c>
      <c r="J66" s="193" t="str">
        <f>IF('Startovní listina'!H66="","",'Startovní listina'!H66)</f>
        <v/>
      </c>
      <c r="K66" s="194" t="str">
        <f>IF('Startovní listina'!I66="","",'Startovní listina'!I66)</f>
        <v/>
      </c>
      <c r="L66" s="140">
        <v>100</v>
      </c>
      <c r="M66" s="181"/>
      <c r="P66" s="25" t="str">
        <f t="shared" si="10"/>
        <v/>
      </c>
      <c r="Q66" s="25" t="str">
        <f t="shared" si="11"/>
        <v/>
      </c>
      <c r="R66" s="25" t="str">
        <f t="shared" si="12"/>
        <v/>
      </c>
      <c r="S66" s="25" t="str">
        <f t="shared" si="5"/>
        <v/>
      </c>
      <c r="T66" s="25" t="str">
        <f t="shared" si="6"/>
        <v/>
      </c>
      <c r="U66" s="116">
        <f t="shared" si="7"/>
        <v>97</v>
      </c>
    </row>
    <row r="67" spans="1:21">
      <c r="A67" s="38" t="str">
        <f>IF('Startovní listina'!A67="","",'Startovní listina'!A67)</f>
        <v>51</v>
      </c>
      <c r="B67" s="40" t="str">
        <f>IF('Startovní listina'!B67="","",'Startovní listina'!B67)</f>
        <v/>
      </c>
      <c r="C67" s="40" t="str">
        <f>IF('Startovní listina'!D67="","",'Startovní listina'!D67)</f>
        <v/>
      </c>
      <c r="D67" s="40" t="str">
        <f>IF('Startovní listina'!E67="","",'Startovní listina'!E67)</f>
        <v/>
      </c>
      <c r="E67" s="189" t="str">
        <f>IF('Startovní listina'!F67="","",'Startovní listina'!F67)</f>
        <v/>
      </c>
      <c r="F67" s="159">
        <v>98</v>
      </c>
      <c r="G67" s="160"/>
      <c r="H67" s="191" t="str">
        <f t="shared" si="8"/>
        <v>V</v>
      </c>
      <c r="I67" s="192" t="str">
        <f t="shared" si="9"/>
        <v/>
      </c>
      <c r="J67" s="134" t="str">
        <f>IF('Startovní listina'!H67="","",'Startovní listina'!H67)</f>
        <v/>
      </c>
      <c r="K67" s="139" t="str">
        <f>IF('Startovní listina'!I67="","",'Startovní listina'!I67)</f>
        <v/>
      </c>
      <c r="L67" s="140">
        <v>100</v>
      </c>
      <c r="M67" s="195"/>
      <c r="N67" s="105"/>
      <c r="P67" s="25" t="str">
        <f t="shared" si="10"/>
        <v/>
      </c>
      <c r="Q67" s="25" t="str">
        <f t="shared" si="11"/>
        <v/>
      </c>
      <c r="R67" s="25" t="str">
        <f t="shared" si="12"/>
        <v/>
      </c>
      <c r="S67" s="25" t="str">
        <f>IF(E67="RO-Z",F67-G67,"")</f>
        <v/>
      </c>
      <c r="T67" s="25" t="str">
        <f>IF(E67="RO-V",F67-G67,"")</f>
        <v/>
      </c>
      <c r="U67" s="115">
        <f>IF(F67="","",F67-G67)</f>
        <v>98</v>
      </c>
    </row>
    <row r="68" spans="1:21">
      <c r="A68" s="41" t="str">
        <f>IF('Startovní listina'!A68="","",'Startovní listina'!A68)</f>
        <v>52</v>
      </c>
      <c r="B68" s="42" t="str">
        <f>IF('Startovní listina'!B68="","",'Startovní listina'!B68)</f>
        <v/>
      </c>
      <c r="C68" s="42" t="str">
        <f>IF('Startovní listina'!D68="","",'Startovní listina'!D68)</f>
        <v/>
      </c>
      <c r="D68" s="42" t="str">
        <f>IF('Startovní listina'!E68="","",'Startovní listina'!E68)</f>
        <v/>
      </c>
      <c r="E68" s="68" t="str">
        <f>IF('Startovní listina'!F68="","",'Startovní listina'!F68)</f>
        <v/>
      </c>
      <c r="F68" s="161">
        <v>99</v>
      </c>
      <c r="G68" s="162"/>
      <c r="H68" s="69" t="str">
        <f t="shared" si="8"/>
        <v>V</v>
      </c>
      <c r="I68" s="42" t="str">
        <f t="shared" si="9"/>
        <v/>
      </c>
      <c r="J68" s="134" t="str">
        <f>IF('Startovní listina'!H68="","",'Startovní listina'!H68)</f>
        <v/>
      </c>
      <c r="K68" s="139" t="str">
        <f>IF('Startovní listina'!I68="","",'Startovní listina'!I68)</f>
        <v/>
      </c>
      <c r="L68" s="140">
        <v>100</v>
      </c>
      <c r="M68" s="181"/>
      <c r="N68" s="105"/>
      <c r="P68" s="25" t="str">
        <f t="shared" si="10"/>
        <v/>
      </c>
      <c r="Q68" s="25" t="str">
        <f t="shared" si="11"/>
        <v/>
      </c>
      <c r="R68" s="25" t="str">
        <f t="shared" si="12"/>
        <v/>
      </c>
      <c r="S68" s="25" t="str">
        <f t="shared" ref="S68:S116" si="13">IF(E68="RO-Z",F68-G68,"")</f>
        <v/>
      </c>
      <c r="T68" s="25" t="str">
        <f t="shared" ref="T68:T116" si="14">IF(E68="RO-V",F68-G68,"")</f>
        <v/>
      </c>
      <c r="U68" s="115">
        <f t="shared" ref="U68:U116" si="15">IF(F68="","",F68-G68)</f>
        <v>99</v>
      </c>
    </row>
    <row r="69" spans="1:21">
      <c r="A69" s="41" t="str">
        <f>IF('Startovní listina'!A69="","",'Startovní listina'!A69)</f>
        <v>53</v>
      </c>
      <c r="B69" s="42" t="str">
        <f>IF('Startovní listina'!B69="","",'Startovní listina'!B69)</f>
        <v/>
      </c>
      <c r="C69" s="42" t="str">
        <f>IF('Startovní listina'!D69="","",'Startovní listina'!D69)</f>
        <v/>
      </c>
      <c r="D69" s="42" t="str">
        <f>IF('Startovní listina'!E69="","",'Startovní listina'!E69)</f>
        <v/>
      </c>
      <c r="E69" s="68" t="str">
        <f>IF('Startovní listina'!F69="","",'Startovní listina'!F69)</f>
        <v/>
      </c>
      <c r="F69" s="161">
        <v>100</v>
      </c>
      <c r="G69" s="162"/>
      <c r="H69" s="69" t="str">
        <f t="shared" si="8"/>
        <v>V</v>
      </c>
      <c r="I69" s="42" t="str">
        <f t="shared" si="9"/>
        <v/>
      </c>
      <c r="J69" s="134" t="str">
        <f>IF('Startovní listina'!H69="","",'Startovní listina'!H69)</f>
        <v/>
      </c>
      <c r="K69" s="139" t="str">
        <f>IF('Startovní listina'!I69="","",'Startovní listina'!I69)</f>
        <v/>
      </c>
      <c r="L69" s="140">
        <v>100</v>
      </c>
      <c r="M69" s="181"/>
      <c r="N69" s="105"/>
      <c r="P69" s="25" t="str">
        <f t="shared" si="10"/>
        <v/>
      </c>
      <c r="Q69" s="25" t="str">
        <f t="shared" si="11"/>
        <v/>
      </c>
      <c r="R69" s="25" t="str">
        <f t="shared" si="12"/>
        <v/>
      </c>
      <c r="S69" s="25" t="str">
        <f t="shared" si="13"/>
        <v/>
      </c>
      <c r="T69" s="25" t="str">
        <f t="shared" si="14"/>
        <v/>
      </c>
      <c r="U69" s="115">
        <f t="shared" si="15"/>
        <v>100</v>
      </c>
    </row>
    <row r="70" spans="1:21">
      <c r="A70" s="41" t="str">
        <f>IF('Startovní listina'!A70="","",'Startovní listina'!A70)</f>
        <v>54</v>
      </c>
      <c r="B70" s="42" t="str">
        <f>IF('Startovní listina'!B70="","",'Startovní listina'!B70)</f>
        <v/>
      </c>
      <c r="C70" s="42" t="str">
        <f>IF('Startovní listina'!D70="","",'Startovní listina'!D70)</f>
        <v/>
      </c>
      <c r="D70" s="42" t="str">
        <f>IF('Startovní listina'!E70="","",'Startovní listina'!E70)</f>
        <v/>
      </c>
      <c r="E70" s="68" t="str">
        <f>IF('Startovní listina'!F70="","",'Startovní listina'!F70)</f>
        <v/>
      </c>
      <c r="F70" s="161">
        <v>58</v>
      </c>
      <c r="G70" s="162"/>
      <c r="H70" s="69" t="str">
        <f t="shared" si="8"/>
        <v>NEOB</v>
      </c>
      <c r="I70" s="42" t="str">
        <f t="shared" si="9"/>
        <v/>
      </c>
      <c r="J70" s="134" t="str">
        <f>IF('Startovní listina'!H70="","",'Startovní listina'!H70)</f>
        <v/>
      </c>
      <c r="K70" s="139" t="str">
        <f>IF('Startovní listina'!I70="","",'Startovní listina'!I70)</f>
        <v/>
      </c>
      <c r="L70" s="140">
        <v>100</v>
      </c>
      <c r="M70" s="181"/>
      <c r="N70" s="105"/>
      <c r="P70" s="25" t="str">
        <f t="shared" si="10"/>
        <v/>
      </c>
      <c r="Q70" s="25" t="str">
        <f t="shared" si="11"/>
        <v/>
      </c>
      <c r="R70" s="25" t="str">
        <f t="shared" si="12"/>
        <v/>
      </c>
      <c r="S70" s="25" t="str">
        <f t="shared" si="13"/>
        <v/>
      </c>
      <c r="T70" s="25" t="str">
        <f t="shared" si="14"/>
        <v/>
      </c>
      <c r="U70" s="115">
        <f t="shared" si="15"/>
        <v>58</v>
      </c>
    </row>
    <row r="71" spans="1:21">
      <c r="A71" s="41" t="str">
        <f>IF('Startovní listina'!A71="","",'Startovní listina'!A71)</f>
        <v>55</v>
      </c>
      <c r="B71" s="42" t="str">
        <f>IF('Startovní listina'!B71="","",'Startovní listina'!B71)</f>
        <v/>
      </c>
      <c r="C71" s="42" t="str">
        <f>IF('Startovní listina'!D71="","",'Startovní listina'!D71)</f>
        <v/>
      </c>
      <c r="D71" s="42" t="str">
        <f>IF('Startovní listina'!E71="","",'Startovní listina'!E71)</f>
        <v/>
      </c>
      <c r="E71" s="68" t="str">
        <f>IF('Startovní listina'!F71="","",'Startovní listina'!F71)</f>
        <v/>
      </c>
      <c r="F71" s="161">
        <v>87</v>
      </c>
      <c r="G71" s="162"/>
      <c r="H71" s="69" t="str">
        <f t="shared" si="8"/>
        <v>VD</v>
      </c>
      <c r="I71" s="42" t="str">
        <f t="shared" si="9"/>
        <v/>
      </c>
      <c r="J71" s="134" t="str">
        <f>IF('Startovní listina'!H71="","",'Startovní listina'!H71)</f>
        <v/>
      </c>
      <c r="K71" s="139" t="str">
        <f>IF('Startovní listina'!I71="","",'Startovní listina'!I71)</f>
        <v/>
      </c>
      <c r="L71" s="140">
        <v>100</v>
      </c>
      <c r="M71" s="181"/>
      <c r="N71" s="105"/>
      <c r="P71" s="25" t="str">
        <f t="shared" si="10"/>
        <v/>
      </c>
      <c r="Q71" s="25" t="str">
        <f t="shared" si="11"/>
        <v/>
      </c>
      <c r="R71" s="25" t="str">
        <f t="shared" si="12"/>
        <v/>
      </c>
      <c r="S71" s="25" t="str">
        <f t="shared" si="13"/>
        <v/>
      </c>
      <c r="T71" s="25" t="str">
        <f t="shared" si="14"/>
        <v/>
      </c>
      <c r="U71" s="115">
        <f t="shared" si="15"/>
        <v>87</v>
      </c>
    </row>
    <row r="72" spans="1:21">
      <c r="A72" s="41" t="str">
        <f>IF('Startovní listina'!A72="","",'Startovní listina'!A72)</f>
        <v>56</v>
      </c>
      <c r="B72" s="42" t="str">
        <f>IF('Startovní listina'!B72="","",'Startovní listina'!B72)</f>
        <v/>
      </c>
      <c r="C72" s="42" t="str">
        <f>IF('Startovní listina'!D72="","",'Startovní listina'!D72)</f>
        <v/>
      </c>
      <c r="D72" s="42" t="str">
        <f>IF('Startovní listina'!E72="","",'Startovní listina'!E72)</f>
        <v/>
      </c>
      <c r="E72" s="68" t="str">
        <f>IF('Startovní listina'!F72="","",'Startovní listina'!F72)</f>
        <v/>
      </c>
      <c r="F72" s="161">
        <v>86</v>
      </c>
      <c r="G72" s="162"/>
      <c r="H72" s="69" t="str">
        <f t="shared" si="8"/>
        <v>VD</v>
      </c>
      <c r="I72" s="42" t="str">
        <f t="shared" si="9"/>
        <v/>
      </c>
      <c r="J72" s="134" t="str">
        <f>IF('Startovní listina'!H72="","",'Startovní listina'!H72)</f>
        <v/>
      </c>
      <c r="K72" s="139" t="str">
        <f>IF('Startovní listina'!I72="","",'Startovní listina'!I72)</f>
        <v/>
      </c>
      <c r="L72" s="140">
        <v>100</v>
      </c>
      <c r="M72" s="181"/>
      <c r="P72" s="25" t="str">
        <f t="shared" si="10"/>
        <v/>
      </c>
      <c r="Q72" s="25" t="str">
        <f t="shared" si="11"/>
        <v/>
      </c>
      <c r="R72" s="25" t="str">
        <f t="shared" si="12"/>
        <v/>
      </c>
      <c r="S72" s="25" t="str">
        <f t="shared" si="13"/>
        <v/>
      </c>
      <c r="T72" s="25" t="str">
        <f t="shared" si="14"/>
        <v/>
      </c>
      <c r="U72" s="115">
        <f t="shared" si="15"/>
        <v>86</v>
      </c>
    </row>
    <row r="73" spans="1:21">
      <c r="A73" s="41" t="str">
        <f>IF('Startovní listina'!A73="","",'Startovní listina'!A73)</f>
        <v>57</v>
      </c>
      <c r="B73" s="42" t="str">
        <f>IF('Startovní listina'!B73="","",'Startovní listina'!B73)</f>
        <v/>
      </c>
      <c r="C73" s="42" t="str">
        <f>IF('Startovní listina'!D73="","",'Startovní listina'!D73)</f>
        <v/>
      </c>
      <c r="D73" s="42" t="str">
        <f>IF('Startovní listina'!E73="","",'Startovní listina'!E73)</f>
        <v/>
      </c>
      <c r="E73" s="68" t="str">
        <f>IF('Startovní listina'!F73="","",'Startovní listina'!F73)</f>
        <v/>
      </c>
      <c r="F73" s="161">
        <v>45</v>
      </c>
      <c r="G73" s="162"/>
      <c r="H73" s="69" t="str">
        <f t="shared" si="8"/>
        <v>NEOB</v>
      </c>
      <c r="I73" s="42" t="str">
        <f t="shared" si="9"/>
        <v/>
      </c>
      <c r="J73" s="134" t="str">
        <f>IF('Startovní listina'!H73="","",'Startovní listina'!H73)</f>
        <v/>
      </c>
      <c r="K73" s="139" t="str">
        <f>IF('Startovní listina'!I73="","",'Startovní listina'!I73)</f>
        <v/>
      </c>
      <c r="L73" s="140">
        <v>20</v>
      </c>
      <c r="M73" s="181"/>
      <c r="P73" s="25" t="str">
        <f t="shared" si="10"/>
        <v/>
      </c>
      <c r="Q73" s="25" t="str">
        <f t="shared" si="11"/>
        <v/>
      </c>
      <c r="R73" s="25" t="str">
        <f t="shared" si="12"/>
        <v/>
      </c>
      <c r="S73" s="25" t="str">
        <f t="shared" si="13"/>
        <v/>
      </c>
      <c r="T73" s="25" t="str">
        <f t="shared" si="14"/>
        <v/>
      </c>
      <c r="U73" s="115">
        <f t="shared" si="15"/>
        <v>45</v>
      </c>
    </row>
    <row r="74" spans="1:21">
      <c r="A74" s="41" t="str">
        <f>IF('Startovní listina'!A74="","",'Startovní listina'!A74)</f>
        <v>58</v>
      </c>
      <c r="B74" s="42" t="str">
        <f>IF('Startovní listina'!B74="","",'Startovní listina'!B74)</f>
        <v/>
      </c>
      <c r="C74" s="42" t="str">
        <f>IF('Startovní listina'!D74="","",'Startovní listina'!D74)</f>
        <v/>
      </c>
      <c r="D74" s="42" t="str">
        <f>IF('Startovní listina'!E74="","",'Startovní listina'!E74)</f>
        <v/>
      </c>
      <c r="E74" s="68" t="str">
        <f>IF('Startovní listina'!F74="","",'Startovní listina'!F74)</f>
        <v/>
      </c>
      <c r="F74" s="161">
        <v>65</v>
      </c>
      <c r="G74" s="162"/>
      <c r="H74" s="69" t="str">
        <f t="shared" si="8"/>
        <v>OB</v>
      </c>
      <c r="I74" s="42" t="str">
        <f t="shared" si="9"/>
        <v/>
      </c>
      <c r="J74" s="134" t="str">
        <f>IF('Startovní listina'!H74="","",'Startovní listina'!H74)</f>
        <v/>
      </c>
      <c r="K74" s="139" t="str">
        <f>IF('Startovní listina'!I74="","",'Startovní listina'!I74)</f>
        <v/>
      </c>
      <c r="L74" s="140">
        <v>20</v>
      </c>
      <c r="M74" s="181"/>
      <c r="P74" s="25" t="str">
        <f t="shared" si="10"/>
        <v/>
      </c>
      <c r="Q74" s="25" t="str">
        <f t="shared" si="11"/>
        <v/>
      </c>
      <c r="R74" s="25" t="str">
        <f t="shared" si="12"/>
        <v/>
      </c>
      <c r="S74" s="25" t="str">
        <f t="shared" si="13"/>
        <v/>
      </c>
      <c r="T74" s="25" t="str">
        <f t="shared" si="14"/>
        <v/>
      </c>
      <c r="U74" s="115">
        <f t="shared" si="15"/>
        <v>65</v>
      </c>
    </row>
    <row r="75" spans="1:21">
      <c r="A75" s="41" t="str">
        <f>IF('Startovní listina'!A75="","",'Startovní listina'!A75)</f>
        <v>59</v>
      </c>
      <c r="B75" s="42" t="str">
        <f>IF('Startovní listina'!B75="","",'Startovní listina'!B75)</f>
        <v/>
      </c>
      <c r="C75" s="42" t="str">
        <f>IF('Startovní listina'!D75="","",'Startovní listina'!D75)</f>
        <v/>
      </c>
      <c r="D75" s="42" t="str">
        <f>IF('Startovní listina'!E75="","",'Startovní listina'!E75)</f>
        <v/>
      </c>
      <c r="E75" s="68" t="str">
        <f>IF('Startovní listina'!F75="","",'Startovní listina'!F75)</f>
        <v/>
      </c>
      <c r="F75" s="161">
        <v>68</v>
      </c>
      <c r="G75" s="162"/>
      <c r="H75" s="69" t="str">
        <f t="shared" si="8"/>
        <v>OB</v>
      </c>
      <c r="I75" s="42" t="str">
        <f t="shared" si="9"/>
        <v/>
      </c>
      <c r="J75" s="134" t="str">
        <f>IF('Startovní listina'!H75="","",'Startovní listina'!H75)</f>
        <v/>
      </c>
      <c r="K75" s="139" t="str">
        <f>IF('Startovní listina'!I75="","",'Startovní listina'!I75)</f>
        <v/>
      </c>
      <c r="L75" s="140">
        <v>100</v>
      </c>
      <c r="M75" s="181"/>
      <c r="P75" s="25" t="str">
        <f t="shared" si="10"/>
        <v/>
      </c>
      <c r="Q75" s="25" t="str">
        <f t="shared" si="11"/>
        <v/>
      </c>
      <c r="R75" s="25" t="str">
        <f t="shared" si="12"/>
        <v/>
      </c>
      <c r="S75" s="25" t="str">
        <f t="shared" si="13"/>
        <v/>
      </c>
      <c r="T75" s="25" t="str">
        <f t="shared" si="14"/>
        <v/>
      </c>
      <c r="U75" s="115">
        <f t="shared" si="15"/>
        <v>68</v>
      </c>
    </row>
    <row r="76" spans="1:21">
      <c r="A76" s="41" t="str">
        <f>IF('Startovní listina'!A76="","",'Startovní listina'!A76)</f>
        <v>60</v>
      </c>
      <c r="B76" s="42" t="str">
        <f>IF('Startovní listina'!B76="","",'Startovní listina'!B76)</f>
        <v/>
      </c>
      <c r="C76" s="42" t="str">
        <f>IF('Startovní listina'!D76="","",'Startovní listina'!D76)</f>
        <v/>
      </c>
      <c r="D76" s="42" t="str">
        <f>IF('Startovní listina'!E76="","",'Startovní listina'!E76)</f>
        <v/>
      </c>
      <c r="E76" s="68" t="str">
        <f>IF('Startovní listina'!F76="","",'Startovní listina'!F76)</f>
        <v/>
      </c>
      <c r="F76" s="161">
        <v>78</v>
      </c>
      <c r="G76" s="162"/>
      <c r="H76" s="69" t="str">
        <f t="shared" si="8"/>
        <v>D</v>
      </c>
      <c r="I76" s="42" t="str">
        <f t="shared" si="9"/>
        <v/>
      </c>
      <c r="J76" s="134" t="str">
        <f>IF('Startovní listina'!H76="","",'Startovní listina'!H76)</f>
        <v/>
      </c>
      <c r="K76" s="139" t="str">
        <f>IF('Startovní listina'!I76="","",'Startovní listina'!I76)</f>
        <v/>
      </c>
      <c r="L76" s="140">
        <v>100</v>
      </c>
      <c r="M76" s="181"/>
      <c r="P76" s="25" t="str">
        <f t="shared" si="10"/>
        <v/>
      </c>
      <c r="Q76" s="25" t="str">
        <f t="shared" si="11"/>
        <v/>
      </c>
      <c r="R76" s="25" t="str">
        <f t="shared" si="12"/>
        <v/>
      </c>
      <c r="S76" s="25" t="str">
        <f t="shared" si="13"/>
        <v/>
      </c>
      <c r="T76" s="25" t="str">
        <f t="shared" si="14"/>
        <v/>
      </c>
      <c r="U76" s="115">
        <f t="shared" si="15"/>
        <v>78</v>
      </c>
    </row>
    <row r="77" spans="1:21">
      <c r="A77" s="41" t="str">
        <f>IF('Startovní listina'!A77="","",'Startovní listina'!A77)</f>
        <v>61</v>
      </c>
      <c r="B77" s="42" t="str">
        <f>IF('Startovní listina'!B77="","",'Startovní listina'!B77)</f>
        <v/>
      </c>
      <c r="C77" s="42" t="str">
        <f>IF('Startovní listina'!D77="","",'Startovní listina'!D77)</f>
        <v/>
      </c>
      <c r="D77" s="42" t="str">
        <f>IF('Startovní listina'!E77="","",'Startovní listina'!E77)</f>
        <v/>
      </c>
      <c r="E77" s="68" t="str">
        <f>IF('Startovní listina'!F77="","",'Startovní listina'!F77)</f>
        <v/>
      </c>
      <c r="F77" s="161">
        <v>79</v>
      </c>
      <c r="G77" s="162"/>
      <c r="H77" s="69" t="str">
        <f t="shared" si="8"/>
        <v>D</v>
      </c>
      <c r="I77" s="42" t="str">
        <f t="shared" si="9"/>
        <v/>
      </c>
      <c r="J77" s="134" t="str">
        <f>IF('Startovní listina'!H77="","",'Startovní listina'!H77)</f>
        <v/>
      </c>
      <c r="K77" s="139" t="str">
        <f>IF('Startovní listina'!I77="","",'Startovní listina'!I77)</f>
        <v/>
      </c>
      <c r="L77" s="140">
        <v>20</v>
      </c>
      <c r="M77" s="181"/>
      <c r="P77" s="25" t="str">
        <f t="shared" si="10"/>
        <v/>
      </c>
      <c r="Q77" s="25" t="str">
        <f t="shared" si="11"/>
        <v/>
      </c>
      <c r="R77" s="25" t="str">
        <f t="shared" si="12"/>
        <v/>
      </c>
      <c r="S77" s="25" t="str">
        <f t="shared" si="13"/>
        <v/>
      </c>
      <c r="T77" s="25" t="str">
        <f t="shared" si="14"/>
        <v/>
      </c>
      <c r="U77" s="115">
        <f t="shared" si="15"/>
        <v>79</v>
      </c>
    </row>
    <row r="78" spans="1:21">
      <c r="A78" s="41" t="str">
        <f>IF('Startovní listina'!A78="","",'Startovní listina'!A78)</f>
        <v>62</v>
      </c>
      <c r="B78" s="42" t="str">
        <f>IF('Startovní listina'!B78="","",'Startovní listina'!B78)</f>
        <v/>
      </c>
      <c r="C78" s="42" t="str">
        <f>IF('Startovní listina'!D78="","",'Startovní listina'!D78)</f>
        <v/>
      </c>
      <c r="D78" s="42" t="str">
        <f>IF('Startovní listina'!E78="","",'Startovní listina'!E78)</f>
        <v/>
      </c>
      <c r="E78" s="68" t="str">
        <f>IF('Startovní listina'!F78="","",'Startovní listina'!F78)</f>
        <v/>
      </c>
      <c r="F78" s="161">
        <v>89</v>
      </c>
      <c r="G78" s="162"/>
      <c r="H78" s="69" t="str">
        <f t="shared" si="8"/>
        <v>VD</v>
      </c>
      <c r="I78" s="42" t="str">
        <f t="shared" si="9"/>
        <v/>
      </c>
      <c r="J78" s="134" t="str">
        <f>IF('Startovní listina'!H78="","",'Startovní listina'!H78)</f>
        <v/>
      </c>
      <c r="K78" s="139" t="str">
        <f>IF('Startovní listina'!I78="","",'Startovní listina'!I78)</f>
        <v/>
      </c>
      <c r="L78" s="140">
        <v>20</v>
      </c>
      <c r="M78" s="181"/>
      <c r="P78" s="25" t="str">
        <f t="shared" si="10"/>
        <v/>
      </c>
      <c r="Q78" s="25" t="str">
        <f t="shared" si="11"/>
        <v/>
      </c>
      <c r="R78" s="25" t="str">
        <f t="shared" si="12"/>
        <v/>
      </c>
      <c r="S78" s="25" t="str">
        <f t="shared" si="13"/>
        <v/>
      </c>
      <c r="T78" s="25" t="str">
        <f t="shared" si="14"/>
        <v/>
      </c>
      <c r="U78" s="115">
        <f t="shared" si="15"/>
        <v>89</v>
      </c>
    </row>
    <row r="79" spans="1:21">
      <c r="A79" s="41" t="str">
        <f>IF('Startovní listina'!A79="","",'Startovní listina'!A79)</f>
        <v>63</v>
      </c>
      <c r="B79" s="42" t="str">
        <f>IF('Startovní listina'!B79="","",'Startovní listina'!B79)</f>
        <v/>
      </c>
      <c r="C79" s="42" t="str">
        <f>IF('Startovní listina'!D79="","",'Startovní listina'!D79)</f>
        <v/>
      </c>
      <c r="D79" s="42" t="str">
        <f>IF('Startovní listina'!E79="","",'Startovní listina'!E79)</f>
        <v/>
      </c>
      <c r="E79" s="68" t="str">
        <f>IF('Startovní listina'!F79="","",'Startovní listina'!F79)</f>
        <v/>
      </c>
      <c r="F79" s="161">
        <v>69</v>
      </c>
      <c r="G79" s="162"/>
      <c r="H79" s="69" t="str">
        <f t="shared" si="8"/>
        <v>OB</v>
      </c>
      <c r="I79" s="42" t="str">
        <f t="shared" si="9"/>
        <v/>
      </c>
      <c r="J79" s="134" t="str">
        <f>IF('Startovní listina'!H79="","",'Startovní listina'!H79)</f>
        <v/>
      </c>
      <c r="K79" s="139" t="str">
        <f>IF('Startovní listina'!I79="","",'Startovní listina'!I79)</f>
        <v/>
      </c>
      <c r="L79" s="140">
        <v>100</v>
      </c>
      <c r="M79" s="181"/>
      <c r="P79" s="25" t="str">
        <f t="shared" si="10"/>
        <v/>
      </c>
      <c r="Q79" s="25" t="str">
        <f t="shared" si="11"/>
        <v/>
      </c>
      <c r="R79" s="25" t="str">
        <f t="shared" si="12"/>
        <v/>
      </c>
      <c r="S79" s="25" t="str">
        <f t="shared" si="13"/>
        <v/>
      </c>
      <c r="T79" s="25" t="str">
        <f t="shared" si="14"/>
        <v/>
      </c>
      <c r="U79" s="115">
        <f t="shared" si="15"/>
        <v>69</v>
      </c>
    </row>
    <row r="80" spans="1:21">
      <c r="A80" s="41" t="str">
        <f>IF('Startovní listina'!A80="","",'Startovní listina'!A80)</f>
        <v>64</v>
      </c>
      <c r="B80" s="42" t="str">
        <f>IF('Startovní listina'!B80="","",'Startovní listina'!B80)</f>
        <v/>
      </c>
      <c r="C80" s="42" t="str">
        <f>IF('Startovní listina'!D80="","",'Startovní listina'!D80)</f>
        <v/>
      </c>
      <c r="D80" s="42" t="str">
        <f>IF('Startovní listina'!E80="","",'Startovní listina'!E80)</f>
        <v/>
      </c>
      <c r="E80" s="68" t="str">
        <f>IF('Startovní listina'!F80="","",'Startovní listina'!F80)</f>
        <v/>
      </c>
      <c r="F80" s="161">
        <v>78</v>
      </c>
      <c r="G80" s="162"/>
      <c r="H80" s="69" t="str">
        <f t="shared" si="8"/>
        <v>D</v>
      </c>
      <c r="I80" s="42" t="str">
        <f t="shared" si="9"/>
        <v/>
      </c>
      <c r="J80" s="134" t="str">
        <f>IF('Startovní listina'!H80="","",'Startovní listina'!H80)</f>
        <v/>
      </c>
      <c r="K80" s="139" t="str">
        <f>IF('Startovní listina'!I80="","",'Startovní listina'!I80)</f>
        <v/>
      </c>
      <c r="L80" s="140">
        <v>100</v>
      </c>
      <c r="M80" s="181"/>
      <c r="P80" s="25" t="str">
        <f t="shared" si="10"/>
        <v/>
      </c>
      <c r="Q80" s="25" t="str">
        <f t="shared" si="11"/>
        <v/>
      </c>
      <c r="R80" s="25" t="str">
        <f t="shared" si="12"/>
        <v/>
      </c>
      <c r="S80" s="25" t="str">
        <f t="shared" si="13"/>
        <v/>
      </c>
      <c r="T80" s="25" t="str">
        <f t="shared" si="14"/>
        <v/>
      </c>
      <c r="U80" s="115">
        <f t="shared" si="15"/>
        <v>78</v>
      </c>
    </row>
    <row r="81" spans="1:21">
      <c r="A81" s="41" t="str">
        <f>IF('Startovní listina'!A81="","",'Startovní listina'!A81)</f>
        <v>65</v>
      </c>
      <c r="B81" s="42" t="str">
        <f>IF('Startovní listina'!B81="","",'Startovní listina'!B81)</f>
        <v/>
      </c>
      <c r="C81" s="42" t="str">
        <f>IF('Startovní listina'!D81="","",'Startovní listina'!D81)</f>
        <v/>
      </c>
      <c r="D81" s="42" t="str">
        <f>IF('Startovní listina'!E81="","",'Startovní listina'!E81)</f>
        <v/>
      </c>
      <c r="E81" s="68" t="str">
        <f>IF('Startovní listina'!F81="","",'Startovní listina'!F81)</f>
        <v/>
      </c>
      <c r="F81" s="161">
        <v>79</v>
      </c>
      <c r="G81" s="162"/>
      <c r="H81" s="69" t="str">
        <f t="shared" si="8"/>
        <v>D</v>
      </c>
      <c r="I81" s="42" t="str">
        <f t="shared" ref="I81:I116" si="16">IF($I$10="Celkové",IF(F81="","",RANK(U81,$U$17:$U$116,0)),IF(F81="","",IF(E81="RO3",RANK(P81,$P$17:$P$116,0),IF(E81="RO2",RANK(Q81,$Q$17:$Q$116,0),IF(E81="RO1",RANK(R81,$R$17:$R$116,0),IF(E81="RO-Z",RANK(S81,$S$17:$S$116,0),IF(E81="RO-V",RANK(T81,$T$17:$T$116,0),"")))))))</f>
        <v/>
      </c>
      <c r="J81" s="134" t="str">
        <f>IF('Startovní listina'!H81="","",'Startovní listina'!H81)</f>
        <v/>
      </c>
      <c r="K81" s="139" t="str">
        <f>IF('Startovní listina'!I81="","",'Startovní listina'!I81)</f>
        <v/>
      </c>
      <c r="L81" s="140">
        <v>20</v>
      </c>
      <c r="M81" s="181"/>
      <c r="P81" s="25" t="str">
        <f t="shared" si="10"/>
        <v/>
      </c>
      <c r="Q81" s="25" t="str">
        <f t="shared" si="11"/>
        <v/>
      </c>
      <c r="R81" s="25" t="str">
        <f t="shared" si="12"/>
        <v/>
      </c>
      <c r="S81" s="25" t="str">
        <f t="shared" si="13"/>
        <v/>
      </c>
      <c r="T81" s="25" t="str">
        <f t="shared" si="14"/>
        <v/>
      </c>
      <c r="U81" s="115">
        <f t="shared" si="15"/>
        <v>79</v>
      </c>
    </row>
    <row r="82" spans="1:21">
      <c r="A82" s="41" t="str">
        <f>IF('Startovní listina'!A82="","",'Startovní listina'!A82)</f>
        <v>66</v>
      </c>
      <c r="B82" s="42" t="str">
        <f>IF('Startovní listina'!B82="","",'Startovní listina'!B82)</f>
        <v/>
      </c>
      <c r="C82" s="42" t="str">
        <f>IF('Startovní listina'!D82="","",'Startovní listina'!D82)</f>
        <v/>
      </c>
      <c r="D82" s="42" t="str">
        <f>IF('Startovní listina'!E82="","",'Startovní listina'!E82)</f>
        <v/>
      </c>
      <c r="E82" s="68" t="str">
        <f>IF('Startovní listina'!F82="","",'Startovní listina'!F82)</f>
        <v/>
      </c>
      <c r="F82" s="161">
        <v>80</v>
      </c>
      <c r="G82" s="162"/>
      <c r="H82" s="69" t="str">
        <f t="shared" si="8"/>
        <v>VD</v>
      </c>
      <c r="I82" s="42" t="str">
        <f t="shared" si="16"/>
        <v/>
      </c>
      <c r="J82" s="134" t="str">
        <f>IF('Startovní listina'!H82="","",'Startovní listina'!H82)</f>
        <v/>
      </c>
      <c r="K82" s="139" t="str">
        <f>IF('Startovní listina'!I82="","",'Startovní listina'!I82)</f>
        <v/>
      </c>
      <c r="L82" s="140">
        <v>20</v>
      </c>
      <c r="M82" s="181"/>
      <c r="P82" s="25" t="str">
        <f t="shared" si="10"/>
        <v/>
      </c>
      <c r="Q82" s="25" t="str">
        <f t="shared" si="11"/>
        <v/>
      </c>
      <c r="R82" s="25" t="str">
        <f t="shared" si="12"/>
        <v/>
      </c>
      <c r="S82" s="25" t="str">
        <f t="shared" si="13"/>
        <v/>
      </c>
      <c r="T82" s="25" t="str">
        <f t="shared" si="14"/>
        <v/>
      </c>
      <c r="U82" s="115">
        <f t="shared" si="15"/>
        <v>80</v>
      </c>
    </row>
    <row r="83" spans="1:21">
      <c r="A83" s="41" t="str">
        <f>IF('Startovní listina'!A83="","",'Startovní listina'!A83)</f>
        <v>67</v>
      </c>
      <c r="B83" s="42" t="str">
        <f>IF('Startovní listina'!B83="","",'Startovní listina'!B83)</f>
        <v/>
      </c>
      <c r="C83" s="42" t="str">
        <f>IF('Startovní listina'!D83="","",'Startovní listina'!D83)</f>
        <v/>
      </c>
      <c r="D83" s="42" t="str">
        <f>IF('Startovní listina'!E83="","",'Startovní listina'!E83)</f>
        <v/>
      </c>
      <c r="E83" s="68" t="str">
        <f>IF('Startovní listina'!F83="","",'Startovní listina'!F83)</f>
        <v/>
      </c>
      <c r="F83" s="161">
        <v>85</v>
      </c>
      <c r="G83" s="162"/>
      <c r="H83" s="69" t="str">
        <f t="shared" si="8"/>
        <v>VD</v>
      </c>
      <c r="I83" s="42" t="str">
        <f t="shared" si="16"/>
        <v/>
      </c>
      <c r="J83" s="134" t="str">
        <f>IF('Startovní listina'!H83="","",'Startovní listina'!H83)</f>
        <v/>
      </c>
      <c r="K83" s="139" t="str">
        <f>IF('Startovní listina'!I83="","",'Startovní listina'!I83)</f>
        <v/>
      </c>
      <c r="L83" s="140">
        <v>100</v>
      </c>
      <c r="M83" s="181"/>
      <c r="P83" s="25" t="str">
        <f t="shared" si="10"/>
        <v/>
      </c>
      <c r="Q83" s="25" t="str">
        <f t="shared" si="11"/>
        <v/>
      </c>
      <c r="R83" s="25" t="str">
        <f t="shared" si="12"/>
        <v/>
      </c>
      <c r="S83" s="25" t="str">
        <f t="shared" si="13"/>
        <v/>
      </c>
      <c r="T83" s="25" t="str">
        <f t="shared" si="14"/>
        <v/>
      </c>
      <c r="U83" s="115">
        <f t="shared" si="15"/>
        <v>85</v>
      </c>
    </row>
    <row r="84" spans="1:21">
      <c r="A84" s="41" t="str">
        <f>IF('Startovní listina'!A84="","",'Startovní listina'!A84)</f>
        <v>68</v>
      </c>
      <c r="B84" s="42" t="str">
        <f>IF('Startovní listina'!B84="","",'Startovní listina'!B84)</f>
        <v/>
      </c>
      <c r="C84" s="42" t="str">
        <f>IF('Startovní listina'!D84="","",'Startovní listina'!D84)</f>
        <v/>
      </c>
      <c r="D84" s="42" t="str">
        <f>IF('Startovní listina'!E84="","",'Startovní listina'!E84)</f>
        <v/>
      </c>
      <c r="E84" s="68" t="str">
        <f>IF('Startovní listina'!F84="","",'Startovní listina'!F84)</f>
        <v/>
      </c>
      <c r="F84" s="161">
        <v>86</v>
      </c>
      <c r="G84" s="162"/>
      <c r="H84" s="69" t="str">
        <f t="shared" si="8"/>
        <v>VD</v>
      </c>
      <c r="I84" s="42" t="str">
        <f t="shared" si="16"/>
        <v/>
      </c>
      <c r="J84" s="134" t="str">
        <f>IF('Startovní listina'!H84="","",'Startovní listina'!H84)</f>
        <v/>
      </c>
      <c r="K84" s="139" t="str">
        <f>IF('Startovní listina'!I84="","",'Startovní listina'!I84)</f>
        <v/>
      </c>
      <c r="L84" s="140">
        <v>100</v>
      </c>
      <c r="M84" s="181"/>
      <c r="P84" s="25" t="str">
        <f t="shared" si="10"/>
        <v/>
      </c>
      <c r="Q84" s="25" t="str">
        <f t="shared" si="11"/>
        <v/>
      </c>
      <c r="R84" s="25" t="str">
        <f t="shared" si="12"/>
        <v/>
      </c>
      <c r="S84" s="25" t="str">
        <f t="shared" si="13"/>
        <v/>
      </c>
      <c r="T84" s="25" t="str">
        <f t="shared" si="14"/>
        <v/>
      </c>
      <c r="U84" s="115">
        <f t="shared" si="15"/>
        <v>86</v>
      </c>
    </row>
    <row r="85" spans="1:21">
      <c r="A85" s="41" t="str">
        <f>IF('Startovní listina'!A85="","",'Startovní listina'!A85)</f>
        <v>69</v>
      </c>
      <c r="B85" s="42" t="str">
        <f>IF('Startovní listina'!B85="","",'Startovní listina'!B85)</f>
        <v/>
      </c>
      <c r="C85" s="42" t="str">
        <f>IF('Startovní listina'!D85="","",'Startovní listina'!D85)</f>
        <v/>
      </c>
      <c r="D85" s="42" t="str">
        <f>IF('Startovní listina'!E85="","",'Startovní listina'!E85)</f>
        <v/>
      </c>
      <c r="E85" s="68" t="str">
        <f>IF('Startovní listina'!F85="","",'Startovní listina'!F85)</f>
        <v/>
      </c>
      <c r="F85" s="161">
        <v>87</v>
      </c>
      <c r="G85" s="162"/>
      <c r="H85" s="69" t="str">
        <f t="shared" si="8"/>
        <v>VD</v>
      </c>
      <c r="I85" s="42" t="str">
        <f t="shared" si="16"/>
        <v/>
      </c>
      <c r="J85" s="134" t="str">
        <f>IF('Startovní listina'!H85="","",'Startovní listina'!H85)</f>
        <v/>
      </c>
      <c r="K85" s="139" t="str">
        <f>IF('Startovní listina'!I85="","",'Startovní listina'!I85)</f>
        <v/>
      </c>
      <c r="L85" s="140">
        <v>20</v>
      </c>
      <c r="M85" s="181"/>
      <c r="P85" s="25" t="str">
        <f t="shared" si="10"/>
        <v/>
      </c>
      <c r="Q85" s="25" t="str">
        <f t="shared" si="11"/>
        <v/>
      </c>
      <c r="R85" s="25" t="str">
        <f t="shared" si="12"/>
        <v/>
      </c>
      <c r="S85" s="25" t="str">
        <f t="shared" si="13"/>
        <v/>
      </c>
      <c r="T85" s="25" t="str">
        <f t="shared" si="14"/>
        <v/>
      </c>
      <c r="U85" s="115">
        <f t="shared" si="15"/>
        <v>87</v>
      </c>
    </row>
    <row r="86" spans="1:21">
      <c r="A86" s="41" t="str">
        <f>IF('Startovní listina'!A86="","",'Startovní listina'!A86)</f>
        <v>70</v>
      </c>
      <c r="B86" s="42" t="str">
        <f>IF('Startovní listina'!B86="","",'Startovní listina'!B86)</f>
        <v/>
      </c>
      <c r="C86" s="42" t="str">
        <f>IF('Startovní listina'!D86="","",'Startovní listina'!D86)</f>
        <v/>
      </c>
      <c r="D86" s="42" t="str">
        <f>IF('Startovní listina'!E86="","",'Startovní listina'!E86)</f>
        <v/>
      </c>
      <c r="E86" s="68" t="str">
        <f>IF('Startovní listina'!F86="","",'Startovní listina'!F86)</f>
        <v/>
      </c>
      <c r="F86" s="161">
        <v>95</v>
      </c>
      <c r="G86" s="162"/>
      <c r="H86" s="69" t="str">
        <f t="shared" si="8"/>
        <v>V</v>
      </c>
      <c r="I86" s="42" t="str">
        <f t="shared" si="16"/>
        <v/>
      </c>
      <c r="J86" s="134" t="str">
        <f>IF('Startovní listina'!H86="","",'Startovní listina'!H86)</f>
        <v/>
      </c>
      <c r="K86" s="139" t="str">
        <f>IF('Startovní listina'!I86="","",'Startovní listina'!I86)</f>
        <v/>
      </c>
      <c r="L86" s="140">
        <v>20</v>
      </c>
      <c r="M86" s="181"/>
      <c r="P86" s="25" t="str">
        <f t="shared" si="10"/>
        <v/>
      </c>
      <c r="Q86" s="25" t="str">
        <f t="shared" si="11"/>
        <v/>
      </c>
      <c r="R86" s="25" t="str">
        <f t="shared" si="12"/>
        <v/>
      </c>
      <c r="S86" s="25" t="str">
        <f t="shared" si="13"/>
        <v/>
      </c>
      <c r="T86" s="25" t="str">
        <f t="shared" si="14"/>
        <v/>
      </c>
      <c r="U86" s="115">
        <f t="shared" si="15"/>
        <v>95</v>
      </c>
    </row>
    <row r="87" spans="1:21">
      <c r="A87" s="41" t="str">
        <f>IF('Startovní listina'!A87="","",'Startovní listina'!A87)</f>
        <v>71</v>
      </c>
      <c r="B87" s="42" t="str">
        <f>IF('Startovní listina'!B87="","",'Startovní listina'!B87)</f>
        <v/>
      </c>
      <c r="C87" s="42" t="str">
        <f>IF('Startovní listina'!D87="","",'Startovní listina'!D87)</f>
        <v/>
      </c>
      <c r="D87" s="42" t="str">
        <f>IF('Startovní listina'!E87="","",'Startovní listina'!E87)</f>
        <v/>
      </c>
      <c r="E87" s="68" t="str">
        <f>IF('Startovní listina'!F87="","",'Startovní listina'!F87)</f>
        <v/>
      </c>
      <c r="F87" s="161">
        <v>94</v>
      </c>
      <c r="G87" s="162"/>
      <c r="H87" s="69" t="str">
        <f t="shared" si="8"/>
        <v>V</v>
      </c>
      <c r="I87" s="42" t="str">
        <f t="shared" si="16"/>
        <v/>
      </c>
      <c r="J87" s="134" t="str">
        <f>IF('Startovní listina'!H87="","",'Startovní listina'!H87)</f>
        <v/>
      </c>
      <c r="K87" s="139" t="str">
        <f>IF('Startovní listina'!I87="","",'Startovní listina'!I87)</f>
        <v/>
      </c>
      <c r="L87" s="140">
        <v>100</v>
      </c>
      <c r="M87" s="181"/>
      <c r="P87" s="25" t="str">
        <f t="shared" si="10"/>
        <v/>
      </c>
      <c r="Q87" s="25" t="str">
        <f t="shared" si="11"/>
        <v/>
      </c>
      <c r="R87" s="25" t="str">
        <f t="shared" si="12"/>
        <v/>
      </c>
      <c r="S87" s="25" t="str">
        <f t="shared" si="13"/>
        <v/>
      </c>
      <c r="T87" s="25" t="str">
        <f t="shared" si="14"/>
        <v/>
      </c>
      <c r="U87" s="115">
        <f t="shared" si="15"/>
        <v>94</v>
      </c>
    </row>
    <row r="88" spans="1:21">
      <c r="A88" s="41" t="str">
        <f>IF('Startovní listina'!A88="","",'Startovní listina'!A88)</f>
        <v>72</v>
      </c>
      <c r="B88" s="42" t="str">
        <f>IF('Startovní listina'!B88="","",'Startovní listina'!B88)</f>
        <v/>
      </c>
      <c r="C88" s="42" t="str">
        <f>IF('Startovní listina'!D88="","",'Startovní listina'!D88)</f>
        <v/>
      </c>
      <c r="D88" s="42" t="str">
        <f>IF('Startovní listina'!E88="","",'Startovní listina'!E88)</f>
        <v/>
      </c>
      <c r="E88" s="68" t="str">
        <f>IF('Startovní listina'!F88="","",'Startovní listina'!F88)</f>
        <v/>
      </c>
      <c r="F88" s="161">
        <v>96</v>
      </c>
      <c r="G88" s="162"/>
      <c r="H88" s="69" t="str">
        <f t="shared" si="8"/>
        <v>V</v>
      </c>
      <c r="I88" s="42" t="str">
        <f t="shared" si="16"/>
        <v/>
      </c>
      <c r="J88" s="134" t="str">
        <f>IF('Startovní listina'!H88="","",'Startovní listina'!H88)</f>
        <v/>
      </c>
      <c r="K88" s="139" t="str">
        <f>IF('Startovní listina'!I88="","",'Startovní listina'!I88)</f>
        <v/>
      </c>
      <c r="L88" s="140">
        <v>100</v>
      </c>
      <c r="M88" s="181"/>
      <c r="P88" s="25" t="str">
        <f t="shared" si="10"/>
        <v/>
      </c>
      <c r="Q88" s="25" t="str">
        <f t="shared" si="11"/>
        <v/>
      </c>
      <c r="R88" s="25" t="str">
        <f t="shared" si="12"/>
        <v/>
      </c>
      <c r="S88" s="25" t="str">
        <f t="shared" si="13"/>
        <v/>
      </c>
      <c r="T88" s="25" t="str">
        <f t="shared" si="14"/>
        <v/>
      </c>
      <c r="U88" s="115">
        <f t="shared" si="15"/>
        <v>96</v>
      </c>
    </row>
    <row r="89" spans="1:21">
      <c r="A89" s="41" t="str">
        <f>IF('Startovní listina'!A89="","",'Startovní listina'!A89)</f>
        <v>73</v>
      </c>
      <c r="B89" s="42" t="str">
        <f>IF('Startovní listina'!B89="","",'Startovní listina'!B89)</f>
        <v/>
      </c>
      <c r="C89" s="42" t="str">
        <f>IF('Startovní listina'!D89="","",'Startovní listina'!D89)</f>
        <v/>
      </c>
      <c r="D89" s="42" t="str">
        <f>IF('Startovní listina'!E89="","",'Startovní listina'!E89)</f>
        <v/>
      </c>
      <c r="E89" s="68" t="str">
        <f>IF('Startovní listina'!F89="","",'Startovní listina'!F89)</f>
        <v/>
      </c>
      <c r="F89" s="161">
        <v>99</v>
      </c>
      <c r="G89" s="162"/>
      <c r="H89" s="69" t="str">
        <f t="shared" si="8"/>
        <v>V</v>
      </c>
      <c r="I89" s="42" t="str">
        <f t="shared" si="16"/>
        <v/>
      </c>
      <c r="J89" s="134" t="str">
        <f>IF('Startovní listina'!H89="","",'Startovní listina'!H89)</f>
        <v/>
      </c>
      <c r="K89" s="139" t="str">
        <f>IF('Startovní listina'!I89="","",'Startovní listina'!I89)</f>
        <v/>
      </c>
      <c r="L89" s="140">
        <v>20</v>
      </c>
      <c r="M89" s="181"/>
      <c r="P89" s="25" t="str">
        <f t="shared" si="10"/>
        <v/>
      </c>
      <c r="Q89" s="25" t="str">
        <f t="shared" si="11"/>
        <v/>
      </c>
      <c r="R89" s="25" t="str">
        <f t="shared" si="12"/>
        <v/>
      </c>
      <c r="S89" s="25" t="str">
        <f t="shared" si="13"/>
        <v/>
      </c>
      <c r="T89" s="25" t="str">
        <f t="shared" si="14"/>
        <v/>
      </c>
      <c r="U89" s="115">
        <f t="shared" si="15"/>
        <v>99</v>
      </c>
    </row>
    <row r="90" spans="1:21">
      <c r="A90" s="41" t="str">
        <f>IF('Startovní listina'!A90="","",'Startovní listina'!A90)</f>
        <v>74</v>
      </c>
      <c r="B90" s="42" t="str">
        <f>IF('Startovní listina'!B90="","",'Startovní listina'!B90)</f>
        <v/>
      </c>
      <c r="C90" s="42" t="str">
        <f>IF('Startovní listina'!D90="","",'Startovní listina'!D90)</f>
        <v/>
      </c>
      <c r="D90" s="42" t="str">
        <f>IF('Startovní listina'!E90="","",'Startovní listina'!E90)</f>
        <v/>
      </c>
      <c r="E90" s="68" t="str">
        <f>IF('Startovní listina'!F90="","",'Startovní listina'!F90)</f>
        <v/>
      </c>
      <c r="F90" s="161">
        <v>98</v>
      </c>
      <c r="G90" s="162"/>
      <c r="H90" s="69" t="str">
        <f t="shared" si="8"/>
        <v>V</v>
      </c>
      <c r="I90" s="42" t="str">
        <f t="shared" si="16"/>
        <v/>
      </c>
      <c r="J90" s="134" t="str">
        <f>IF('Startovní listina'!H90="","",'Startovní listina'!H90)</f>
        <v/>
      </c>
      <c r="K90" s="139" t="str">
        <f>IF('Startovní listina'!I90="","",'Startovní listina'!I90)</f>
        <v/>
      </c>
      <c r="L90" s="140">
        <v>20</v>
      </c>
      <c r="M90" s="181"/>
      <c r="P90" s="25" t="str">
        <f t="shared" si="10"/>
        <v/>
      </c>
      <c r="Q90" s="25" t="str">
        <f t="shared" si="11"/>
        <v/>
      </c>
      <c r="R90" s="25" t="str">
        <f t="shared" si="12"/>
        <v/>
      </c>
      <c r="S90" s="25" t="str">
        <f t="shared" si="13"/>
        <v/>
      </c>
      <c r="T90" s="25" t="str">
        <f t="shared" si="14"/>
        <v/>
      </c>
      <c r="U90" s="115">
        <f t="shared" si="15"/>
        <v>98</v>
      </c>
    </row>
    <row r="91" spans="1:21">
      <c r="A91" s="41" t="str">
        <f>IF('Startovní listina'!A91="","",'Startovní listina'!A91)</f>
        <v>75</v>
      </c>
      <c r="B91" s="42" t="str">
        <f>IF('Startovní listina'!B91="","",'Startovní listina'!B91)</f>
        <v/>
      </c>
      <c r="C91" s="42" t="str">
        <f>IF('Startovní listina'!D91="","",'Startovní listina'!D91)</f>
        <v/>
      </c>
      <c r="D91" s="42" t="str">
        <f>IF('Startovní listina'!E91="","",'Startovní listina'!E91)</f>
        <v/>
      </c>
      <c r="E91" s="68" t="str">
        <f>IF('Startovní listina'!F91="","",'Startovní listina'!F91)</f>
        <v/>
      </c>
      <c r="F91" s="161">
        <v>87</v>
      </c>
      <c r="G91" s="162"/>
      <c r="H91" s="69" t="str">
        <f t="shared" si="8"/>
        <v>VD</v>
      </c>
      <c r="I91" s="42" t="str">
        <f t="shared" si="16"/>
        <v/>
      </c>
      <c r="J91" s="134" t="str">
        <f>IF('Startovní listina'!H91="","",'Startovní listina'!H91)</f>
        <v/>
      </c>
      <c r="K91" s="139" t="str">
        <f>IF('Startovní listina'!I91="","",'Startovní listina'!I91)</f>
        <v/>
      </c>
      <c r="L91" s="140">
        <v>100</v>
      </c>
      <c r="M91" s="181"/>
      <c r="P91" s="25" t="str">
        <f t="shared" si="10"/>
        <v/>
      </c>
      <c r="Q91" s="25" t="str">
        <f t="shared" si="11"/>
        <v/>
      </c>
      <c r="R91" s="25" t="str">
        <f t="shared" si="12"/>
        <v/>
      </c>
      <c r="S91" s="25" t="str">
        <f t="shared" si="13"/>
        <v/>
      </c>
      <c r="T91" s="25" t="str">
        <f t="shared" si="14"/>
        <v/>
      </c>
      <c r="U91" s="115">
        <f t="shared" si="15"/>
        <v>87</v>
      </c>
    </row>
    <row r="92" spans="1:21">
      <c r="A92" s="41" t="str">
        <f>IF('Startovní listina'!A92="","",'Startovní listina'!A92)</f>
        <v>76</v>
      </c>
      <c r="B92" s="42" t="str">
        <f>IF('Startovní listina'!B92="","",'Startovní listina'!B92)</f>
        <v/>
      </c>
      <c r="C92" s="42" t="str">
        <f>IF('Startovní listina'!D92="","",'Startovní listina'!D92)</f>
        <v/>
      </c>
      <c r="D92" s="42" t="str">
        <f>IF('Startovní listina'!E92="","",'Startovní listina'!E92)</f>
        <v/>
      </c>
      <c r="E92" s="68" t="str">
        <f>IF('Startovní listina'!F92="","",'Startovní listina'!F92)</f>
        <v/>
      </c>
      <c r="F92" s="161">
        <v>86</v>
      </c>
      <c r="G92" s="162"/>
      <c r="H92" s="69" t="str">
        <f t="shared" si="8"/>
        <v>VD</v>
      </c>
      <c r="I92" s="42" t="str">
        <f t="shared" si="16"/>
        <v/>
      </c>
      <c r="J92" s="134" t="str">
        <f>IF('Startovní listina'!H92="","",'Startovní listina'!H92)</f>
        <v/>
      </c>
      <c r="K92" s="139" t="str">
        <f>IF('Startovní listina'!I92="","",'Startovní listina'!I92)</f>
        <v/>
      </c>
      <c r="L92" s="140">
        <v>100</v>
      </c>
      <c r="M92" s="181"/>
      <c r="P92" s="25" t="str">
        <f t="shared" si="10"/>
        <v/>
      </c>
      <c r="Q92" s="25" t="str">
        <f t="shared" si="11"/>
        <v/>
      </c>
      <c r="R92" s="25" t="str">
        <f t="shared" si="12"/>
        <v/>
      </c>
      <c r="S92" s="25" t="str">
        <f t="shared" si="13"/>
        <v/>
      </c>
      <c r="T92" s="25" t="str">
        <f t="shared" si="14"/>
        <v/>
      </c>
      <c r="U92" s="115">
        <f t="shared" si="15"/>
        <v>86</v>
      </c>
    </row>
    <row r="93" spans="1:21">
      <c r="A93" s="41" t="str">
        <f>IF('Startovní listina'!A93="","",'Startovní listina'!A93)</f>
        <v>77</v>
      </c>
      <c r="B93" s="42" t="str">
        <f>IF('Startovní listina'!B93="","",'Startovní listina'!B93)</f>
        <v/>
      </c>
      <c r="C93" s="42" t="str">
        <f>IF('Startovní listina'!D93="","",'Startovní listina'!D93)</f>
        <v/>
      </c>
      <c r="D93" s="42" t="str">
        <f>IF('Startovní listina'!E93="","",'Startovní listina'!E93)</f>
        <v/>
      </c>
      <c r="E93" s="68" t="str">
        <f>IF('Startovní listina'!F93="","",'Startovní listina'!F93)</f>
        <v/>
      </c>
      <c r="F93" s="161">
        <v>85</v>
      </c>
      <c r="G93" s="162"/>
      <c r="H93" s="69" t="str">
        <f t="shared" si="8"/>
        <v>VD</v>
      </c>
      <c r="I93" s="42" t="str">
        <f t="shared" si="16"/>
        <v/>
      </c>
      <c r="J93" s="134" t="str">
        <f>IF('Startovní listina'!H93="","",'Startovní listina'!H93)</f>
        <v/>
      </c>
      <c r="K93" s="139" t="str">
        <f>IF('Startovní listina'!I93="","",'Startovní listina'!I93)</f>
        <v/>
      </c>
      <c r="L93" s="140">
        <v>100</v>
      </c>
      <c r="M93" s="181"/>
      <c r="P93" s="25" t="str">
        <f t="shared" si="10"/>
        <v/>
      </c>
      <c r="Q93" s="25" t="str">
        <f t="shared" si="11"/>
        <v/>
      </c>
      <c r="R93" s="25" t="str">
        <f t="shared" si="12"/>
        <v/>
      </c>
      <c r="S93" s="25" t="str">
        <f t="shared" si="13"/>
        <v/>
      </c>
      <c r="T93" s="25" t="str">
        <f t="shared" si="14"/>
        <v/>
      </c>
      <c r="U93" s="115">
        <f t="shared" si="15"/>
        <v>85</v>
      </c>
    </row>
    <row r="94" spans="1:21">
      <c r="A94" s="41" t="str">
        <f>IF('Startovní listina'!A94="","",'Startovní listina'!A94)</f>
        <v>78</v>
      </c>
      <c r="B94" s="42" t="str">
        <f>IF('Startovní listina'!B94="","",'Startovní listina'!B94)</f>
        <v/>
      </c>
      <c r="C94" s="42" t="str">
        <f>IF('Startovní listina'!D94="","",'Startovní listina'!D94)</f>
        <v/>
      </c>
      <c r="D94" s="42" t="str">
        <f>IF('Startovní listina'!E94="","",'Startovní listina'!E94)</f>
        <v/>
      </c>
      <c r="E94" s="68" t="str">
        <f>IF('Startovní listina'!F94="","",'Startovní listina'!F94)</f>
        <v/>
      </c>
      <c r="F94" s="161">
        <v>82</v>
      </c>
      <c r="G94" s="162"/>
      <c r="H94" s="69" t="str">
        <f t="shared" si="8"/>
        <v>VD</v>
      </c>
      <c r="I94" s="42" t="str">
        <f t="shared" si="16"/>
        <v/>
      </c>
      <c r="J94" s="134" t="str">
        <f>IF('Startovní listina'!H94="","",'Startovní listina'!H94)</f>
        <v/>
      </c>
      <c r="K94" s="139" t="str">
        <f>IF('Startovní listina'!I94="","",'Startovní listina'!I94)</f>
        <v/>
      </c>
      <c r="L94" s="140">
        <v>100</v>
      </c>
      <c r="M94" s="181"/>
      <c r="P94" s="25" t="str">
        <f t="shared" si="10"/>
        <v/>
      </c>
      <c r="Q94" s="25" t="str">
        <f t="shared" si="11"/>
        <v/>
      </c>
      <c r="R94" s="25" t="str">
        <f t="shared" si="12"/>
        <v/>
      </c>
      <c r="S94" s="25" t="str">
        <f t="shared" si="13"/>
        <v/>
      </c>
      <c r="T94" s="25" t="str">
        <f t="shared" si="14"/>
        <v/>
      </c>
      <c r="U94" s="115">
        <f t="shared" si="15"/>
        <v>82</v>
      </c>
    </row>
    <row r="95" spans="1:21">
      <c r="A95" s="41" t="str">
        <f>IF('Startovní listina'!A95="","",'Startovní listina'!A95)</f>
        <v>79</v>
      </c>
      <c r="B95" s="42" t="str">
        <f>IF('Startovní listina'!B95="","",'Startovní listina'!B95)</f>
        <v/>
      </c>
      <c r="C95" s="42" t="str">
        <f>IF('Startovní listina'!D95="","",'Startovní listina'!D95)</f>
        <v/>
      </c>
      <c r="D95" s="42" t="str">
        <f>IF('Startovní listina'!E95="","",'Startovní listina'!E95)</f>
        <v/>
      </c>
      <c r="E95" s="68" t="str">
        <f>IF('Startovní listina'!F95="","",'Startovní listina'!F95)</f>
        <v/>
      </c>
      <c r="F95" s="161">
        <v>72</v>
      </c>
      <c r="G95" s="162"/>
      <c r="H95" s="69" t="str">
        <f t="shared" si="8"/>
        <v>D</v>
      </c>
      <c r="I95" s="42" t="str">
        <f t="shared" si="16"/>
        <v/>
      </c>
      <c r="J95" s="134" t="str">
        <f>IF('Startovní listina'!H95="","",'Startovní listina'!H95)</f>
        <v/>
      </c>
      <c r="K95" s="139" t="str">
        <f>IF('Startovní listina'!I95="","",'Startovní listina'!I95)</f>
        <v/>
      </c>
      <c r="L95" s="140">
        <v>100</v>
      </c>
      <c r="M95" s="181"/>
      <c r="P95" s="25" t="str">
        <f t="shared" si="10"/>
        <v/>
      </c>
      <c r="Q95" s="25" t="str">
        <f t="shared" si="11"/>
        <v/>
      </c>
      <c r="R95" s="25" t="str">
        <f t="shared" si="12"/>
        <v/>
      </c>
      <c r="S95" s="25" t="str">
        <f t="shared" si="13"/>
        <v/>
      </c>
      <c r="T95" s="25" t="str">
        <f t="shared" si="14"/>
        <v/>
      </c>
      <c r="U95" s="115">
        <f t="shared" si="15"/>
        <v>72</v>
      </c>
    </row>
    <row r="96" spans="1:21">
      <c r="A96" s="41" t="str">
        <f>IF('Startovní listina'!A96="","",'Startovní listina'!A96)</f>
        <v>80</v>
      </c>
      <c r="B96" s="42" t="str">
        <f>IF('Startovní listina'!B96="","",'Startovní listina'!B96)</f>
        <v/>
      </c>
      <c r="C96" s="42" t="str">
        <f>IF('Startovní listina'!D96="","",'Startovní listina'!D96)</f>
        <v/>
      </c>
      <c r="D96" s="42" t="str">
        <f>IF('Startovní listina'!E96="","",'Startovní listina'!E96)</f>
        <v/>
      </c>
      <c r="E96" s="68" t="str">
        <f>IF('Startovní listina'!F96="","",'Startovní listina'!F96)</f>
        <v/>
      </c>
      <c r="F96" s="161">
        <v>73</v>
      </c>
      <c r="G96" s="162"/>
      <c r="H96" s="69" t="str">
        <f t="shared" si="8"/>
        <v>D</v>
      </c>
      <c r="I96" s="42" t="str">
        <f t="shared" si="16"/>
        <v/>
      </c>
      <c r="J96" s="134" t="str">
        <f>IF('Startovní listina'!H96="","",'Startovní listina'!H96)</f>
        <v/>
      </c>
      <c r="K96" s="139" t="str">
        <f>IF('Startovní listina'!I96="","",'Startovní listina'!I96)</f>
        <v/>
      </c>
      <c r="L96" s="140">
        <v>100</v>
      </c>
      <c r="M96" s="181"/>
      <c r="P96" s="25" t="str">
        <f t="shared" si="10"/>
        <v/>
      </c>
      <c r="Q96" s="25" t="str">
        <f t="shared" si="11"/>
        <v/>
      </c>
      <c r="R96" s="25" t="str">
        <f t="shared" si="12"/>
        <v/>
      </c>
      <c r="S96" s="25" t="str">
        <f t="shared" si="13"/>
        <v/>
      </c>
      <c r="T96" s="25" t="str">
        <f t="shared" si="14"/>
        <v/>
      </c>
      <c r="U96" s="115">
        <f t="shared" si="15"/>
        <v>73</v>
      </c>
    </row>
    <row r="97" spans="1:21">
      <c r="A97" s="41" t="str">
        <f>IF('Startovní listina'!A97="","",'Startovní listina'!A97)</f>
        <v>81</v>
      </c>
      <c r="B97" s="42" t="str">
        <f>IF('Startovní listina'!B97="","",'Startovní listina'!B97)</f>
        <v/>
      </c>
      <c r="C97" s="42" t="str">
        <f>IF('Startovní listina'!D97="","",'Startovní listina'!D97)</f>
        <v/>
      </c>
      <c r="D97" s="42" t="str">
        <f>IF('Startovní listina'!E97="","",'Startovní listina'!E97)</f>
        <v/>
      </c>
      <c r="E97" s="68" t="str">
        <f>IF('Startovní listina'!F97="","",'Startovní listina'!F97)</f>
        <v/>
      </c>
      <c r="F97" s="161">
        <v>75</v>
      </c>
      <c r="G97" s="162"/>
      <c r="H97" s="69" t="str">
        <f t="shared" si="8"/>
        <v>D</v>
      </c>
      <c r="I97" s="42" t="str">
        <f t="shared" si="16"/>
        <v/>
      </c>
      <c r="J97" s="134" t="str">
        <f>IF('Startovní listina'!H97="","",'Startovní listina'!H97)</f>
        <v/>
      </c>
      <c r="K97" s="139" t="str">
        <f>IF('Startovní listina'!I97="","",'Startovní listina'!I97)</f>
        <v/>
      </c>
      <c r="L97" s="140">
        <v>100</v>
      </c>
      <c r="M97" s="181"/>
      <c r="P97" s="25" t="str">
        <f t="shared" si="10"/>
        <v/>
      </c>
      <c r="Q97" s="25" t="str">
        <f t="shared" si="11"/>
        <v/>
      </c>
      <c r="R97" s="25" t="str">
        <f t="shared" si="12"/>
        <v/>
      </c>
      <c r="S97" s="25" t="str">
        <f t="shared" si="13"/>
        <v/>
      </c>
      <c r="T97" s="25" t="str">
        <f t="shared" si="14"/>
        <v/>
      </c>
      <c r="U97" s="115">
        <f t="shared" si="15"/>
        <v>75</v>
      </c>
    </row>
    <row r="98" spans="1:21">
      <c r="A98" s="41" t="str">
        <f>IF('Startovní listina'!A98="","",'Startovní listina'!A98)</f>
        <v>82</v>
      </c>
      <c r="B98" s="42" t="str">
        <f>IF('Startovní listina'!B98="","",'Startovní listina'!B98)</f>
        <v/>
      </c>
      <c r="C98" s="42" t="str">
        <f>IF('Startovní listina'!D98="","",'Startovní listina'!D98)</f>
        <v/>
      </c>
      <c r="D98" s="42" t="str">
        <f>IF('Startovní listina'!E98="","",'Startovní listina'!E98)</f>
        <v/>
      </c>
      <c r="E98" s="68" t="str">
        <f>IF('Startovní listina'!F98="","",'Startovní listina'!F98)</f>
        <v/>
      </c>
      <c r="F98" s="161">
        <v>78</v>
      </c>
      <c r="G98" s="162"/>
      <c r="H98" s="69" t="str">
        <f t="shared" si="8"/>
        <v>D</v>
      </c>
      <c r="I98" s="42" t="str">
        <f t="shared" si="16"/>
        <v/>
      </c>
      <c r="J98" s="134" t="str">
        <f>IF('Startovní listina'!H98="","",'Startovní listina'!H98)</f>
        <v/>
      </c>
      <c r="K98" s="139" t="str">
        <f>IF('Startovní listina'!I98="","",'Startovní listina'!I98)</f>
        <v/>
      </c>
      <c r="L98" s="140">
        <v>100</v>
      </c>
      <c r="M98" s="181"/>
      <c r="P98" s="25" t="str">
        <f t="shared" si="10"/>
        <v/>
      </c>
      <c r="Q98" s="25" t="str">
        <f t="shared" si="11"/>
        <v/>
      </c>
      <c r="R98" s="25" t="str">
        <f t="shared" si="12"/>
        <v/>
      </c>
      <c r="S98" s="25" t="str">
        <f t="shared" si="13"/>
        <v/>
      </c>
      <c r="T98" s="25" t="str">
        <f t="shared" si="14"/>
        <v/>
      </c>
      <c r="U98" s="115">
        <f t="shared" si="15"/>
        <v>78</v>
      </c>
    </row>
    <row r="99" spans="1:21">
      <c r="A99" s="41" t="str">
        <f>IF('Startovní listina'!A99="","",'Startovní listina'!A99)</f>
        <v>83</v>
      </c>
      <c r="B99" s="42" t="str">
        <f>IF('Startovní listina'!B99="","",'Startovní listina'!B99)</f>
        <v/>
      </c>
      <c r="C99" s="42" t="str">
        <f>IF('Startovní listina'!D99="","",'Startovní listina'!D99)</f>
        <v/>
      </c>
      <c r="D99" s="42" t="str">
        <f>IF('Startovní listina'!E99="","",'Startovní listina'!E99)</f>
        <v/>
      </c>
      <c r="E99" s="68" t="str">
        <f>IF('Startovní listina'!F99="","",'Startovní listina'!F99)</f>
        <v/>
      </c>
      <c r="F99" s="161">
        <v>71</v>
      </c>
      <c r="G99" s="162"/>
      <c r="H99" s="69" t="str">
        <f t="shared" ref="H99:H116" si="17">IF(F99="","",IF(F99&gt;=90,"V",IF(F99&gt;=80,"VD",IF(F99&gt;=70,"D",IF(F99&gt;=60,"OB","NEOB")))))</f>
        <v>D</v>
      </c>
      <c r="I99" s="42" t="str">
        <f t="shared" si="16"/>
        <v/>
      </c>
      <c r="J99" s="134" t="str">
        <f>IF('Startovní listina'!H99="","",'Startovní listina'!H99)</f>
        <v/>
      </c>
      <c r="K99" s="139" t="str">
        <f>IF('Startovní listina'!I99="","",'Startovní listina'!I99)</f>
        <v/>
      </c>
      <c r="L99" s="140">
        <v>100</v>
      </c>
      <c r="M99" s="181"/>
      <c r="P99" s="25" t="str">
        <f t="shared" ref="P99:P116" si="18">IF(E99="RO3",F99-G99,"")</f>
        <v/>
      </c>
      <c r="Q99" s="25" t="str">
        <f t="shared" ref="Q99:Q116" si="19">IF(E99="RO2",F99-G99,"")</f>
        <v/>
      </c>
      <c r="R99" s="25" t="str">
        <f t="shared" ref="R99:R116" si="20">IF(E99="RO1",F99-G99,"")</f>
        <v/>
      </c>
      <c r="S99" s="25" t="str">
        <f t="shared" si="13"/>
        <v/>
      </c>
      <c r="T99" s="25" t="str">
        <f t="shared" si="14"/>
        <v/>
      </c>
      <c r="U99" s="115">
        <f t="shared" si="15"/>
        <v>71</v>
      </c>
    </row>
    <row r="100" spans="1:21">
      <c r="A100" s="41" t="str">
        <f>IF('Startovní listina'!A100="","",'Startovní listina'!A100)</f>
        <v>84</v>
      </c>
      <c r="B100" s="42" t="str">
        <f>IF('Startovní listina'!B100="","",'Startovní listina'!B100)</f>
        <v/>
      </c>
      <c r="C100" s="42" t="str">
        <f>IF('Startovní listina'!D100="","",'Startovní listina'!D100)</f>
        <v/>
      </c>
      <c r="D100" s="42" t="str">
        <f>IF('Startovní listina'!E100="","",'Startovní listina'!E100)</f>
        <v/>
      </c>
      <c r="E100" s="68" t="str">
        <f>IF('Startovní listina'!F100="","",'Startovní listina'!F100)</f>
        <v/>
      </c>
      <c r="F100" s="161">
        <v>68</v>
      </c>
      <c r="G100" s="162"/>
      <c r="H100" s="69" t="str">
        <f t="shared" si="17"/>
        <v>OB</v>
      </c>
      <c r="I100" s="42" t="str">
        <f t="shared" si="16"/>
        <v/>
      </c>
      <c r="J100" s="134" t="str">
        <f>IF('Startovní listina'!H100="","",'Startovní listina'!H100)</f>
        <v/>
      </c>
      <c r="K100" s="139" t="str">
        <f>IF('Startovní listina'!I100="","",'Startovní listina'!I100)</f>
        <v/>
      </c>
      <c r="L100" s="140">
        <v>100</v>
      </c>
      <c r="M100" s="181"/>
      <c r="P100" s="25" t="str">
        <f t="shared" si="18"/>
        <v/>
      </c>
      <c r="Q100" s="25" t="str">
        <f t="shared" si="19"/>
        <v/>
      </c>
      <c r="R100" s="25" t="str">
        <f t="shared" si="20"/>
        <v/>
      </c>
      <c r="S100" s="25" t="str">
        <f t="shared" si="13"/>
        <v/>
      </c>
      <c r="T100" s="25" t="str">
        <f t="shared" si="14"/>
        <v/>
      </c>
      <c r="U100" s="115">
        <f t="shared" si="15"/>
        <v>68</v>
      </c>
    </row>
    <row r="101" spans="1:21">
      <c r="A101" s="41" t="str">
        <f>IF('Startovní listina'!A101="","",'Startovní listina'!A101)</f>
        <v>85</v>
      </c>
      <c r="B101" s="42" t="str">
        <f>IF('Startovní listina'!B101="","",'Startovní listina'!B101)</f>
        <v/>
      </c>
      <c r="C101" s="42" t="str">
        <f>IF('Startovní listina'!D101="","",'Startovní listina'!D101)</f>
        <v/>
      </c>
      <c r="D101" s="42" t="str">
        <f>IF('Startovní listina'!E101="","",'Startovní listina'!E101)</f>
        <v/>
      </c>
      <c r="E101" s="68" t="str">
        <f>IF('Startovní listina'!F101="","",'Startovní listina'!F101)</f>
        <v/>
      </c>
      <c r="F101" s="161">
        <v>65</v>
      </c>
      <c r="G101" s="162"/>
      <c r="H101" s="69" t="str">
        <f t="shared" si="17"/>
        <v>OB</v>
      </c>
      <c r="I101" s="42" t="str">
        <f t="shared" si="16"/>
        <v/>
      </c>
      <c r="J101" s="134" t="str">
        <f>IF('Startovní listina'!H101="","",'Startovní listina'!H101)</f>
        <v/>
      </c>
      <c r="K101" s="139" t="str">
        <f>IF('Startovní listina'!I101="","",'Startovní listina'!I101)</f>
        <v/>
      </c>
      <c r="L101" s="140">
        <v>100</v>
      </c>
      <c r="M101" s="181"/>
      <c r="P101" s="25" t="str">
        <f t="shared" si="18"/>
        <v/>
      </c>
      <c r="Q101" s="25" t="str">
        <f t="shared" si="19"/>
        <v/>
      </c>
      <c r="R101" s="25" t="str">
        <f t="shared" si="20"/>
        <v/>
      </c>
      <c r="S101" s="25" t="str">
        <f t="shared" si="13"/>
        <v/>
      </c>
      <c r="T101" s="25" t="str">
        <f t="shared" si="14"/>
        <v/>
      </c>
      <c r="U101" s="115">
        <f t="shared" si="15"/>
        <v>65</v>
      </c>
    </row>
    <row r="102" spans="1:21">
      <c r="A102" s="41" t="str">
        <f>IF('Startovní listina'!A102="","",'Startovní listina'!A102)</f>
        <v>86</v>
      </c>
      <c r="B102" s="42" t="str">
        <f>IF('Startovní listina'!B102="","",'Startovní listina'!B102)</f>
        <v/>
      </c>
      <c r="C102" s="42" t="str">
        <f>IF('Startovní listina'!D102="","",'Startovní listina'!D102)</f>
        <v/>
      </c>
      <c r="D102" s="42" t="str">
        <f>IF('Startovní listina'!E102="","",'Startovní listina'!E102)</f>
        <v/>
      </c>
      <c r="E102" s="68" t="str">
        <f>IF('Startovní listina'!F102="","",'Startovní listina'!F102)</f>
        <v/>
      </c>
      <c r="F102" s="161">
        <v>58</v>
      </c>
      <c r="G102" s="162"/>
      <c r="H102" s="69" t="str">
        <f t="shared" si="17"/>
        <v>NEOB</v>
      </c>
      <c r="I102" s="42" t="str">
        <f t="shared" si="16"/>
        <v/>
      </c>
      <c r="J102" s="134" t="str">
        <f>IF('Startovní listina'!H102="","",'Startovní listina'!H102)</f>
        <v/>
      </c>
      <c r="K102" s="139" t="str">
        <f>IF('Startovní listina'!I102="","",'Startovní listina'!I102)</f>
        <v/>
      </c>
      <c r="L102" s="140">
        <v>100</v>
      </c>
      <c r="M102" s="181"/>
      <c r="P102" s="25" t="str">
        <f t="shared" si="18"/>
        <v/>
      </c>
      <c r="Q102" s="25" t="str">
        <f t="shared" si="19"/>
        <v/>
      </c>
      <c r="R102" s="25" t="str">
        <f t="shared" si="20"/>
        <v/>
      </c>
      <c r="S102" s="25" t="str">
        <f t="shared" si="13"/>
        <v/>
      </c>
      <c r="T102" s="25" t="str">
        <f t="shared" si="14"/>
        <v/>
      </c>
      <c r="U102" s="115">
        <f t="shared" si="15"/>
        <v>58</v>
      </c>
    </row>
    <row r="103" spans="1:21">
      <c r="A103" s="41" t="str">
        <f>IF('Startovní listina'!A103="","",'Startovní listina'!A103)</f>
        <v>87</v>
      </c>
      <c r="B103" s="42" t="str">
        <f>IF('Startovní listina'!B103="","",'Startovní listina'!B103)</f>
        <v/>
      </c>
      <c r="C103" s="42" t="str">
        <f>IF('Startovní listina'!D103="","",'Startovní listina'!D103)</f>
        <v/>
      </c>
      <c r="D103" s="42" t="str">
        <f>IF('Startovní listina'!E103="","",'Startovní listina'!E103)</f>
        <v/>
      </c>
      <c r="E103" s="68" t="str">
        <f>IF('Startovní listina'!F103="","",'Startovní listina'!F103)</f>
        <v/>
      </c>
      <c r="F103" s="161">
        <v>57</v>
      </c>
      <c r="G103" s="162"/>
      <c r="H103" s="69" t="str">
        <f t="shared" si="17"/>
        <v>NEOB</v>
      </c>
      <c r="I103" s="42" t="str">
        <f t="shared" si="16"/>
        <v/>
      </c>
      <c r="J103" s="134" t="str">
        <f>IF('Startovní listina'!H103="","",'Startovní listina'!H103)</f>
        <v/>
      </c>
      <c r="K103" s="139" t="str">
        <f>IF('Startovní listina'!I103="","",'Startovní listina'!I103)</f>
        <v/>
      </c>
      <c r="L103" s="140">
        <v>100</v>
      </c>
      <c r="M103" s="181"/>
      <c r="P103" s="25" t="str">
        <f t="shared" si="18"/>
        <v/>
      </c>
      <c r="Q103" s="25" t="str">
        <f t="shared" si="19"/>
        <v/>
      </c>
      <c r="R103" s="25" t="str">
        <f t="shared" si="20"/>
        <v/>
      </c>
      <c r="S103" s="25" t="str">
        <f t="shared" si="13"/>
        <v/>
      </c>
      <c r="T103" s="25" t="str">
        <f t="shared" si="14"/>
        <v/>
      </c>
      <c r="U103" s="115">
        <f t="shared" si="15"/>
        <v>57</v>
      </c>
    </row>
    <row r="104" spans="1:21">
      <c r="A104" s="41" t="str">
        <f>IF('Startovní listina'!A104="","",'Startovní listina'!A104)</f>
        <v>88</v>
      </c>
      <c r="B104" s="42" t="str">
        <f>IF('Startovní listina'!B104="","",'Startovní listina'!B104)</f>
        <v/>
      </c>
      <c r="C104" s="42" t="str">
        <f>IF('Startovní listina'!D104="","",'Startovní listina'!D104)</f>
        <v/>
      </c>
      <c r="D104" s="42" t="str">
        <f>IF('Startovní listina'!E104="","",'Startovní listina'!E104)</f>
        <v/>
      </c>
      <c r="E104" s="68" t="str">
        <f>IF('Startovní listina'!F104="","",'Startovní listina'!F104)</f>
        <v/>
      </c>
      <c r="F104" s="161">
        <v>49</v>
      </c>
      <c r="G104" s="162"/>
      <c r="H104" s="69" t="str">
        <f t="shared" si="17"/>
        <v>NEOB</v>
      </c>
      <c r="I104" s="42" t="str">
        <f t="shared" si="16"/>
        <v/>
      </c>
      <c r="J104" s="134" t="str">
        <f>IF('Startovní listina'!H104="","",'Startovní listina'!H104)</f>
        <v/>
      </c>
      <c r="K104" s="139" t="str">
        <f>IF('Startovní listina'!I104="","",'Startovní listina'!I104)</f>
        <v/>
      </c>
      <c r="L104" s="140">
        <v>100</v>
      </c>
      <c r="M104" s="181"/>
      <c r="P104" s="25" t="str">
        <f t="shared" si="18"/>
        <v/>
      </c>
      <c r="Q104" s="25" t="str">
        <f t="shared" si="19"/>
        <v/>
      </c>
      <c r="R104" s="25" t="str">
        <f t="shared" si="20"/>
        <v/>
      </c>
      <c r="S104" s="25" t="str">
        <f t="shared" si="13"/>
        <v/>
      </c>
      <c r="T104" s="25" t="str">
        <f t="shared" si="14"/>
        <v/>
      </c>
      <c r="U104" s="115">
        <f t="shared" si="15"/>
        <v>49</v>
      </c>
    </row>
    <row r="105" spans="1:21">
      <c r="A105" s="41" t="str">
        <f>IF('Startovní listina'!A105="","",'Startovní listina'!A105)</f>
        <v>89</v>
      </c>
      <c r="B105" s="42" t="str">
        <f>IF('Startovní listina'!B105="","",'Startovní listina'!B105)</f>
        <v/>
      </c>
      <c r="C105" s="42" t="str">
        <f>IF('Startovní listina'!D105="","",'Startovní listina'!D105)</f>
        <v/>
      </c>
      <c r="D105" s="42" t="str">
        <f>IF('Startovní listina'!E105="","",'Startovní listina'!E105)</f>
        <v/>
      </c>
      <c r="E105" s="68" t="str">
        <f>IF('Startovní listina'!F105="","",'Startovní listina'!F105)</f>
        <v/>
      </c>
      <c r="F105" s="161">
        <v>97</v>
      </c>
      <c r="G105" s="162"/>
      <c r="H105" s="69" t="str">
        <f t="shared" si="17"/>
        <v>V</v>
      </c>
      <c r="I105" s="42" t="str">
        <f t="shared" si="16"/>
        <v/>
      </c>
      <c r="J105" s="134" t="str">
        <f>IF('Startovní listina'!H105="","",'Startovní listina'!H105)</f>
        <v/>
      </c>
      <c r="K105" s="139" t="str">
        <f>IF('Startovní listina'!I105="","",'Startovní listina'!I105)</f>
        <v/>
      </c>
      <c r="L105" s="140">
        <v>100</v>
      </c>
      <c r="M105" s="181"/>
      <c r="P105" s="25" t="str">
        <f t="shared" si="18"/>
        <v/>
      </c>
      <c r="Q105" s="25" t="str">
        <f t="shared" si="19"/>
        <v/>
      </c>
      <c r="R105" s="25" t="str">
        <f t="shared" si="20"/>
        <v/>
      </c>
      <c r="S105" s="25" t="str">
        <f t="shared" si="13"/>
        <v/>
      </c>
      <c r="T105" s="25" t="str">
        <f t="shared" si="14"/>
        <v/>
      </c>
      <c r="U105" s="115">
        <f t="shared" si="15"/>
        <v>97</v>
      </c>
    </row>
    <row r="106" spans="1:21">
      <c r="A106" s="41" t="str">
        <f>IF('Startovní listina'!A106="","",'Startovní listina'!A106)</f>
        <v>90</v>
      </c>
      <c r="B106" s="42" t="str">
        <f>IF('Startovní listina'!B106="","",'Startovní listina'!B106)</f>
        <v/>
      </c>
      <c r="C106" s="42" t="str">
        <f>IF('Startovní listina'!D106="","",'Startovní listina'!D106)</f>
        <v/>
      </c>
      <c r="D106" s="42" t="str">
        <f>IF('Startovní listina'!E106="","",'Startovní listina'!E106)</f>
        <v/>
      </c>
      <c r="E106" s="68" t="str">
        <f>IF('Startovní listina'!F106="","",'Startovní listina'!F106)</f>
        <v/>
      </c>
      <c r="F106" s="161">
        <v>92</v>
      </c>
      <c r="G106" s="162"/>
      <c r="H106" s="69" t="str">
        <f t="shared" si="17"/>
        <v>V</v>
      </c>
      <c r="I106" s="42" t="str">
        <f t="shared" si="16"/>
        <v/>
      </c>
      <c r="J106" s="134" t="str">
        <f>IF('Startovní listina'!H106="","",'Startovní listina'!H106)</f>
        <v/>
      </c>
      <c r="K106" s="139" t="str">
        <f>IF('Startovní listina'!I106="","",'Startovní listina'!I106)</f>
        <v/>
      </c>
      <c r="L106" s="140">
        <v>100</v>
      </c>
      <c r="M106" s="181"/>
      <c r="P106" s="25" t="str">
        <f t="shared" si="18"/>
        <v/>
      </c>
      <c r="Q106" s="25" t="str">
        <f t="shared" si="19"/>
        <v/>
      </c>
      <c r="R106" s="25" t="str">
        <f t="shared" si="20"/>
        <v/>
      </c>
      <c r="S106" s="25" t="str">
        <f t="shared" si="13"/>
        <v/>
      </c>
      <c r="T106" s="25" t="str">
        <f t="shared" si="14"/>
        <v/>
      </c>
      <c r="U106" s="115">
        <f t="shared" si="15"/>
        <v>92</v>
      </c>
    </row>
    <row r="107" spans="1:21">
      <c r="A107" s="41" t="str">
        <f>IF('Startovní listina'!A107="","",'Startovní listina'!A107)</f>
        <v>91</v>
      </c>
      <c r="B107" s="42" t="str">
        <f>IF('Startovní listina'!B107="","",'Startovní listina'!B107)</f>
        <v/>
      </c>
      <c r="C107" s="42" t="str">
        <f>IF('Startovní listina'!D107="","",'Startovní listina'!D107)</f>
        <v/>
      </c>
      <c r="D107" s="42" t="str">
        <f>IF('Startovní listina'!E107="","",'Startovní listina'!E107)</f>
        <v/>
      </c>
      <c r="E107" s="68" t="str">
        <f>IF('Startovní listina'!F107="","",'Startovní listina'!F107)</f>
        <v/>
      </c>
      <c r="F107" s="161">
        <v>93</v>
      </c>
      <c r="G107" s="162"/>
      <c r="H107" s="69" t="str">
        <f t="shared" si="17"/>
        <v>V</v>
      </c>
      <c r="I107" s="42" t="str">
        <f t="shared" si="16"/>
        <v/>
      </c>
      <c r="J107" s="134" t="str">
        <f>IF('Startovní listina'!H107="","",'Startovní listina'!H107)</f>
        <v/>
      </c>
      <c r="K107" s="139" t="str">
        <f>IF('Startovní listina'!I107="","",'Startovní listina'!I107)</f>
        <v/>
      </c>
      <c r="L107" s="140">
        <v>100</v>
      </c>
      <c r="M107" s="181"/>
      <c r="P107" s="25" t="str">
        <f t="shared" si="18"/>
        <v/>
      </c>
      <c r="Q107" s="25" t="str">
        <f t="shared" si="19"/>
        <v/>
      </c>
      <c r="R107" s="25" t="str">
        <f t="shared" si="20"/>
        <v/>
      </c>
      <c r="S107" s="25" t="str">
        <f t="shared" si="13"/>
        <v/>
      </c>
      <c r="T107" s="25" t="str">
        <f t="shared" si="14"/>
        <v/>
      </c>
      <c r="U107" s="115">
        <f t="shared" si="15"/>
        <v>93</v>
      </c>
    </row>
    <row r="108" spans="1:21">
      <c r="A108" s="41" t="str">
        <f>IF('Startovní listina'!A108="","",'Startovní listina'!A108)</f>
        <v>92</v>
      </c>
      <c r="B108" s="42" t="str">
        <f>IF('Startovní listina'!B108="","",'Startovní listina'!B108)</f>
        <v/>
      </c>
      <c r="C108" s="42" t="str">
        <f>IF('Startovní listina'!D108="","",'Startovní listina'!D108)</f>
        <v/>
      </c>
      <c r="D108" s="42" t="str">
        <f>IF('Startovní listina'!E108="","",'Startovní listina'!E108)</f>
        <v/>
      </c>
      <c r="E108" s="68" t="str">
        <f>IF('Startovní listina'!F108="","",'Startovní listina'!F108)</f>
        <v/>
      </c>
      <c r="F108" s="161">
        <v>85</v>
      </c>
      <c r="G108" s="162"/>
      <c r="H108" s="69" t="str">
        <f t="shared" si="17"/>
        <v>VD</v>
      </c>
      <c r="I108" s="42" t="str">
        <f t="shared" si="16"/>
        <v/>
      </c>
      <c r="J108" s="134" t="str">
        <f>IF('Startovní listina'!H108="","",'Startovní listina'!H108)</f>
        <v/>
      </c>
      <c r="K108" s="139" t="str">
        <f>IF('Startovní listina'!I108="","",'Startovní listina'!I108)</f>
        <v/>
      </c>
      <c r="L108" s="140">
        <v>100</v>
      </c>
      <c r="M108" s="181"/>
      <c r="P108" s="25" t="str">
        <f t="shared" si="18"/>
        <v/>
      </c>
      <c r="Q108" s="25" t="str">
        <f t="shared" si="19"/>
        <v/>
      </c>
      <c r="R108" s="25" t="str">
        <f t="shared" si="20"/>
        <v/>
      </c>
      <c r="S108" s="25" t="str">
        <f t="shared" si="13"/>
        <v/>
      </c>
      <c r="T108" s="25" t="str">
        <f t="shared" si="14"/>
        <v/>
      </c>
      <c r="U108" s="115">
        <f t="shared" si="15"/>
        <v>85</v>
      </c>
    </row>
    <row r="109" spans="1:21">
      <c r="A109" s="41" t="str">
        <f>IF('Startovní listina'!A109="","",'Startovní listina'!A109)</f>
        <v>93</v>
      </c>
      <c r="B109" s="42" t="str">
        <f>IF('Startovní listina'!B109="","",'Startovní listina'!B109)</f>
        <v/>
      </c>
      <c r="C109" s="42" t="str">
        <f>IF('Startovní listina'!D109="","",'Startovní listina'!D109)</f>
        <v/>
      </c>
      <c r="D109" s="42" t="str">
        <f>IF('Startovní listina'!E109="","",'Startovní listina'!E109)</f>
        <v/>
      </c>
      <c r="E109" s="68" t="str">
        <f>IF('Startovní listina'!F109="","",'Startovní listina'!F109)</f>
        <v/>
      </c>
      <c r="F109" s="161">
        <v>86</v>
      </c>
      <c r="G109" s="162"/>
      <c r="H109" s="69" t="str">
        <f t="shared" si="17"/>
        <v>VD</v>
      </c>
      <c r="I109" s="42" t="str">
        <f t="shared" si="16"/>
        <v/>
      </c>
      <c r="J109" s="134" t="str">
        <f>IF('Startovní listina'!H109="","",'Startovní listina'!H109)</f>
        <v/>
      </c>
      <c r="K109" s="139" t="str">
        <f>IF('Startovní listina'!I109="","",'Startovní listina'!I109)</f>
        <v/>
      </c>
      <c r="L109" s="140">
        <v>20</v>
      </c>
      <c r="M109" s="181"/>
      <c r="P109" s="25" t="str">
        <f t="shared" si="18"/>
        <v/>
      </c>
      <c r="Q109" s="25" t="str">
        <f t="shared" si="19"/>
        <v/>
      </c>
      <c r="R109" s="25" t="str">
        <f t="shared" si="20"/>
        <v/>
      </c>
      <c r="S109" s="25" t="str">
        <f t="shared" si="13"/>
        <v/>
      </c>
      <c r="T109" s="25" t="str">
        <f t="shared" si="14"/>
        <v/>
      </c>
      <c r="U109" s="115">
        <f t="shared" si="15"/>
        <v>86</v>
      </c>
    </row>
    <row r="110" spans="1:21">
      <c r="A110" s="41" t="str">
        <f>IF('Startovní listina'!A110="","",'Startovní listina'!A110)</f>
        <v>94</v>
      </c>
      <c r="B110" s="42" t="str">
        <f>IF('Startovní listina'!B110="","",'Startovní listina'!B110)</f>
        <v/>
      </c>
      <c r="C110" s="42" t="str">
        <f>IF('Startovní listina'!D110="","",'Startovní listina'!D110)</f>
        <v/>
      </c>
      <c r="D110" s="42" t="str">
        <f>IF('Startovní listina'!E110="","",'Startovní listina'!E110)</f>
        <v/>
      </c>
      <c r="E110" s="68" t="str">
        <f>IF('Startovní listina'!F110="","",'Startovní listina'!F110)</f>
        <v/>
      </c>
      <c r="F110" s="161">
        <v>71</v>
      </c>
      <c r="G110" s="162"/>
      <c r="H110" s="69" t="str">
        <f t="shared" si="17"/>
        <v>D</v>
      </c>
      <c r="I110" s="42" t="str">
        <f t="shared" si="16"/>
        <v/>
      </c>
      <c r="J110" s="134" t="str">
        <f>IF('Startovní listina'!H110="","",'Startovní listina'!H110)</f>
        <v/>
      </c>
      <c r="K110" s="139" t="str">
        <f>IF('Startovní listina'!I110="","",'Startovní listina'!I110)</f>
        <v/>
      </c>
      <c r="L110" s="140">
        <v>20</v>
      </c>
      <c r="M110" s="181"/>
      <c r="P110" s="25" t="str">
        <f t="shared" si="18"/>
        <v/>
      </c>
      <c r="Q110" s="25" t="str">
        <f t="shared" si="19"/>
        <v/>
      </c>
      <c r="R110" s="25" t="str">
        <f t="shared" si="20"/>
        <v/>
      </c>
      <c r="S110" s="25" t="str">
        <f t="shared" si="13"/>
        <v/>
      </c>
      <c r="T110" s="25" t="str">
        <f t="shared" si="14"/>
        <v/>
      </c>
      <c r="U110" s="115">
        <f t="shared" si="15"/>
        <v>71</v>
      </c>
    </row>
    <row r="111" spans="1:21">
      <c r="A111" s="41" t="str">
        <f>IF('Startovní listina'!A111="","",'Startovní listina'!A111)</f>
        <v>95</v>
      </c>
      <c r="B111" s="42" t="str">
        <f>IF('Startovní listina'!B111="","",'Startovní listina'!B111)</f>
        <v/>
      </c>
      <c r="C111" s="42" t="str">
        <f>IF('Startovní listina'!D111="","",'Startovní listina'!D111)</f>
        <v/>
      </c>
      <c r="D111" s="42" t="str">
        <f>IF('Startovní listina'!E111="","",'Startovní listina'!E111)</f>
        <v/>
      </c>
      <c r="E111" s="68" t="str">
        <f>IF('Startovní listina'!F111="","",'Startovní listina'!F111)</f>
        <v/>
      </c>
      <c r="F111" s="161">
        <v>62</v>
      </c>
      <c r="G111" s="162"/>
      <c r="H111" s="69" t="str">
        <f t="shared" si="17"/>
        <v>OB</v>
      </c>
      <c r="I111" s="42" t="str">
        <f t="shared" si="16"/>
        <v/>
      </c>
      <c r="J111" s="134" t="str">
        <f>IF('Startovní listina'!H111="","",'Startovní listina'!H111)</f>
        <v/>
      </c>
      <c r="K111" s="139" t="str">
        <f>IF('Startovní listina'!I111="","",'Startovní listina'!I111)</f>
        <v/>
      </c>
      <c r="L111" s="140">
        <v>20</v>
      </c>
      <c r="M111" s="181"/>
      <c r="P111" s="25" t="str">
        <f t="shared" si="18"/>
        <v/>
      </c>
      <c r="Q111" s="25" t="str">
        <f t="shared" si="19"/>
        <v/>
      </c>
      <c r="R111" s="25" t="str">
        <f t="shared" si="20"/>
        <v/>
      </c>
      <c r="S111" s="25" t="str">
        <f t="shared" si="13"/>
        <v/>
      </c>
      <c r="T111" s="25" t="str">
        <f t="shared" si="14"/>
        <v/>
      </c>
      <c r="U111" s="115">
        <f t="shared" si="15"/>
        <v>62</v>
      </c>
    </row>
    <row r="112" spans="1:21">
      <c r="A112" s="41" t="str">
        <f>IF('Startovní listina'!A112="","",'Startovní listina'!A112)</f>
        <v>96</v>
      </c>
      <c r="B112" s="42" t="str">
        <f>IF('Startovní listina'!B112="","",'Startovní listina'!B112)</f>
        <v/>
      </c>
      <c r="C112" s="42" t="str">
        <f>IF('Startovní listina'!D112="","",'Startovní listina'!D112)</f>
        <v/>
      </c>
      <c r="D112" s="42" t="str">
        <f>IF('Startovní listina'!E112="","",'Startovní listina'!E112)</f>
        <v/>
      </c>
      <c r="E112" s="68" t="str">
        <f>IF('Startovní listina'!F112="","",'Startovní listina'!F112)</f>
        <v/>
      </c>
      <c r="F112" s="161">
        <v>68</v>
      </c>
      <c r="G112" s="162"/>
      <c r="H112" s="69" t="str">
        <f t="shared" si="17"/>
        <v>OB</v>
      </c>
      <c r="I112" s="42" t="str">
        <f t="shared" si="16"/>
        <v/>
      </c>
      <c r="J112" s="134" t="str">
        <f>IF('Startovní listina'!H112="","",'Startovní listina'!H112)</f>
        <v/>
      </c>
      <c r="K112" s="139" t="str">
        <f>IF('Startovní listina'!I112="","",'Startovní listina'!I112)</f>
        <v/>
      </c>
      <c r="L112" s="140">
        <v>10</v>
      </c>
      <c r="M112" s="181"/>
      <c r="P112" s="25" t="str">
        <f t="shared" si="18"/>
        <v/>
      </c>
      <c r="Q112" s="25" t="str">
        <f t="shared" si="19"/>
        <v/>
      </c>
      <c r="R112" s="25" t="str">
        <f t="shared" si="20"/>
        <v/>
      </c>
      <c r="S112" s="25" t="str">
        <f t="shared" si="13"/>
        <v/>
      </c>
      <c r="T112" s="25" t="str">
        <f t="shared" si="14"/>
        <v/>
      </c>
      <c r="U112" s="115">
        <f t="shared" si="15"/>
        <v>68</v>
      </c>
    </row>
    <row r="113" spans="1:21">
      <c r="A113" s="41" t="str">
        <f>IF('Startovní listina'!A113="","",'Startovní listina'!A113)</f>
        <v>97</v>
      </c>
      <c r="B113" s="42" t="str">
        <f>IF('Startovní listina'!B113="","",'Startovní listina'!B113)</f>
        <v/>
      </c>
      <c r="C113" s="42" t="str">
        <f>IF('Startovní listina'!D113="","",'Startovní listina'!D113)</f>
        <v/>
      </c>
      <c r="D113" s="42" t="str">
        <f>IF('Startovní listina'!E113="","",'Startovní listina'!E113)</f>
        <v/>
      </c>
      <c r="E113" s="68" t="str">
        <f>IF('Startovní listina'!F113="","",'Startovní listina'!F113)</f>
        <v/>
      </c>
      <c r="F113" s="161"/>
      <c r="G113" s="162"/>
      <c r="H113" s="69" t="str">
        <f t="shared" si="17"/>
        <v/>
      </c>
      <c r="I113" s="42" t="str">
        <f t="shared" si="16"/>
        <v/>
      </c>
      <c r="J113" s="134" t="str">
        <f>IF('Startovní listina'!H113="","",'Startovní listina'!H113)</f>
        <v/>
      </c>
      <c r="K113" s="139" t="str">
        <f>IF('Startovní listina'!I113="","",'Startovní listina'!I113)</f>
        <v/>
      </c>
      <c r="L113" s="140"/>
      <c r="M113" s="181"/>
      <c r="P113" s="25" t="str">
        <f t="shared" si="18"/>
        <v/>
      </c>
      <c r="Q113" s="25" t="str">
        <f t="shared" si="19"/>
        <v/>
      </c>
      <c r="R113" s="25" t="str">
        <f t="shared" si="20"/>
        <v/>
      </c>
      <c r="S113" s="25" t="str">
        <f t="shared" si="13"/>
        <v/>
      </c>
      <c r="T113" s="25" t="str">
        <f t="shared" si="14"/>
        <v/>
      </c>
      <c r="U113" s="115" t="str">
        <f t="shared" si="15"/>
        <v/>
      </c>
    </row>
    <row r="114" spans="1:21">
      <c r="A114" s="41" t="str">
        <f>IF('Startovní listina'!A114="","",'Startovní listina'!A114)</f>
        <v>98</v>
      </c>
      <c r="B114" s="42" t="str">
        <f>IF('Startovní listina'!B114="","",'Startovní listina'!B114)</f>
        <v/>
      </c>
      <c r="C114" s="42" t="str">
        <f>IF('Startovní listina'!D114="","",'Startovní listina'!D114)</f>
        <v/>
      </c>
      <c r="D114" s="42" t="str">
        <f>IF('Startovní listina'!E114="","",'Startovní listina'!E114)</f>
        <v/>
      </c>
      <c r="E114" s="68" t="str">
        <f>IF('Startovní listina'!F114="","",'Startovní listina'!F114)</f>
        <v/>
      </c>
      <c r="F114" s="161"/>
      <c r="G114" s="162"/>
      <c r="H114" s="69" t="str">
        <f t="shared" si="17"/>
        <v/>
      </c>
      <c r="I114" s="42" t="str">
        <f t="shared" si="16"/>
        <v/>
      </c>
      <c r="J114" s="134" t="str">
        <f>IF('Startovní listina'!H114="","",'Startovní listina'!H114)</f>
        <v/>
      </c>
      <c r="K114" s="139" t="str">
        <f>IF('Startovní listina'!I114="","",'Startovní listina'!I114)</f>
        <v/>
      </c>
      <c r="L114" s="140"/>
      <c r="M114" s="181"/>
      <c r="P114" s="25" t="str">
        <f t="shared" si="18"/>
        <v/>
      </c>
      <c r="Q114" s="25" t="str">
        <f t="shared" si="19"/>
        <v/>
      </c>
      <c r="R114" s="25" t="str">
        <f t="shared" si="20"/>
        <v/>
      </c>
      <c r="S114" s="25" t="str">
        <f t="shared" si="13"/>
        <v/>
      </c>
      <c r="T114" s="25" t="str">
        <f t="shared" si="14"/>
        <v/>
      </c>
      <c r="U114" s="115" t="str">
        <f t="shared" si="15"/>
        <v/>
      </c>
    </row>
    <row r="115" spans="1:21">
      <c r="A115" s="41" t="str">
        <f>IF('Startovní listina'!A115="","",'Startovní listina'!A115)</f>
        <v>99</v>
      </c>
      <c r="B115" s="42" t="str">
        <f>IF('Startovní listina'!B115="","",'Startovní listina'!B115)</f>
        <v/>
      </c>
      <c r="C115" s="42" t="str">
        <f>IF('Startovní listina'!D115="","",'Startovní listina'!D115)</f>
        <v/>
      </c>
      <c r="D115" s="42" t="str">
        <f>IF('Startovní listina'!E115="","",'Startovní listina'!E115)</f>
        <v/>
      </c>
      <c r="E115" s="68" t="str">
        <f>IF('Startovní listina'!F115="","",'Startovní listina'!F115)</f>
        <v/>
      </c>
      <c r="F115" s="161"/>
      <c r="G115" s="162"/>
      <c r="H115" s="69" t="str">
        <f t="shared" si="17"/>
        <v/>
      </c>
      <c r="I115" s="42" t="str">
        <f t="shared" si="16"/>
        <v/>
      </c>
      <c r="J115" s="134" t="str">
        <f>IF('Startovní listina'!H115="","",'Startovní listina'!H115)</f>
        <v/>
      </c>
      <c r="K115" s="139" t="str">
        <f>IF('Startovní listina'!I115="","",'Startovní listina'!I115)</f>
        <v/>
      </c>
      <c r="L115" s="140"/>
      <c r="M115" s="181"/>
      <c r="P115" s="25" t="str">
        <f t="shared" si="18"/>
        <v/>
      </c>
      <c r="Q115" s="25" t="str">
        <f t="shared" si="19"/>
        <v/>
      </c>
      <c r="R115" s="25" t="str">
        <f t="shared" si="20"/>
        <v/>
      </c>
      <c r="S115" s="25" t="str">
        <f t="shared" si="13"/>
        <v/>
      </c>
      <c r="T115" s="25" t="str">
        <f t="shared" si="14"/>
        <v/>
      </c>
      <c r="U115" s="116" t="str">
        <f t="shared" si="15"/>
        <v/>
      </c>
    </row>
    <row r="116" spans="1:21" ht="15.75" thickBot="1">
      <c r="A116" s="41" t="str">
        <f>IF('Startovní listina'!A116="","",'Startovní listina'!A116)</f>
        <v>100</v>
      </c>
      <c r="B116" s="42" t="str">
        <f>IF('Startovní listina'!B116="","",'Startovní listina'!B116)</f>
        <v/>
      </c>
      <c r="C116" s="42" t="str">
        <f>IF('Startovní listina'!D116="","",'Startovní listina'!D116)</f>
        <v/>
      </c>
      <c r="D116" s="42" t="str">
        <f>IF('Startovní listina'!E116="","",'Startovní listina'!E116)</f>
        <v/>
      </c>
      <c r="E116" s="68" t="str">
        <f>IF('Startovní listina'!F116="","",'Startovní listina'!F116)</f>
        <v/>
      </c>
      <c r="F116" s="163"/>
      <c r="G116" s="164"/>
      <c r="H116" s="69" t="str">
        <f t="shared" si="17"/>
        <v/>
      </c>
      <c r="I116" s="42" t="str">
        <f t="shared" si="16"/>
        <v/>
      </c>
      <c r="J116" s="134" t="str">
        <f>IF('Startovní listina'!H116="","",'Startovní listina'!H116)</f>
        <v/>
      </c>
      <c r="K116" s="139" t="str">
        <f>IF('Startovní listina'!I116="","",'Startovní listina'!I116)</f>
        <v/>
      </c>
      <c r="L116" s="182"/>
      <c r="M116" s="182"/>
      <c r="P116" s="25" t="str">
        <f t="shared" si="18"/>
        <v/>
      </c>
      <c r="Q116" s="25" t="str">
        <f t="shared" si="19"/>
        <v/>
      </c>
      <c r="R116" s="25" t="str">
        <f t="shared" si="20"/>
        <v/>
      </c>
      <c r="S116" s="25" t="str">
        <f t="shared" si="13"/>
        <v/>
      </c>
      <c r="T116" s="25" t="str">
        <f t="shared" si="14"/>
        <v/>
      </c>
      <c r="U116" s="116" t="str">
        <f t="shared" si="15"/>
        <v/>
      </c>
    </row>
    <row r="117" spans="1:21" ht="15.75" thickTop="1">
      <c r="K117" t="s">
        <v>338</v>
      </c>
      <c r="L117" s="137">
        <f>SUM(L17:L116)</f>
        <v>6210</v>
      </c>
    </row>
  </sheetData>
  <autoFilter ref="A16:M16"/>
  <mergeCells count="8"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18 H17 G19:G37">
    <cfRule type="expression" dxfId="121" priority="115">
      <formula>$E17="RO-Z"</formula>
    </cfRule>
    <cfRule type="expression" dxfId="120" priority="116">
      <formula>$E17="RO-1"</formula>
    </cfRule>
    <cfRule type="expression" dxfId="119" priority="117">
      <formula>$E17="RO-2"</formula>
    </cfRule>
    <cfRule type="expression" dxfId="118" priority="118">
      <formula>$E17="RO-3"</formula>
    </cfRule>
  </conditionalFormatting>
  <conditionalFormatting sqref="A19:I66 A69:I116">
    <cfRule type="expression" dxfId="117" priority="111">
      <formula>$E19="RO-Z"</formula>
    </cfRule>
    <cfRule type="expression" dxfId="116" priority="112">
      <formula>$E19="RO-1"</formula>
    </cfRule>
    <cfRule type="expression" dxfId="115" priority="113">
      <formula>$E19="RO-2"</formula>
    </cfRule>
    <cfRule type="expression" dxfId="114" priority="114">
      <formula>$E19="RO-3"</formula>
    </cfRule>
  </conditionalFormatting>
  <conditionalFormatting sqref="I55">
    <cfRule type="expression" dxfId="113" priority="107">
      <formula>$E55="RO-Z"</formula>
    </cfRule>
    <cfRule type="expression" dxfId="112" priority="108">
      <formula>$E55="RO-1"</formula>
    </cfRule>
    <cfRule type="expression" dxfId="111" priority="109">
      <formula>$E55="RO-2"</formula>
    </cfRule>
    <cfRule type="expression" dxfId="110" priority="110">
      <formula>$E55="RO-3"</formula>
    </cfRule>
  </conditionalFormatting>
  <conditionalFormatting sqref="I56">
    <cfRule type="expression" dxfId="109" priority="103">
      <formula>$E56="RO-Z"</formula>
    </cfRule>
    <cfRule type="expression" dxfId="108" priority="104">
      <formula>$E56="RO-1"</formula>
    </cfRule>
    <cfRule type="expression" dxfId="107" priority="105">
      <formula>$E56="RO-2"</formula>
    </cfRule>
    <cfRule type="expression" dxfId="106" priority="106">
      <formula>$E56="RO-3"</formula>
    </cfRule>
  </conditionalFormatting>
  <conditionalFormatting sqref="F17:G17">
    <cfRule type="expression" dxfId="105" priority="97">
      <formula>$E17="RO-Z"</formula>
    </cfRule>
    <cfRule type="expression" dxfId="104" priority="98">
      <formula>$E17="RO-1"</formula>
    </cfRule>
    <cfRule type="expression" dxfId="103" priority="99">
      <formula>$E17="RO-2"</formula>
    </cfRule>
    <cfRule type="expression" dxfId="102" priority="100">
      <formula>$E17="RO-3"</formula>
    </cfRule>
  </conditionalFormatting>
  <conditionalFormatting sqref="F18:G18 G19:G37">
    <cfRule type="expression" dxfId="101" priority="93">
      <formula>$E18="RO-Z"</formula>
    </cfRule>
    <cfRule type="expression" dxfId="100" priority="94">
      <formula>$E18="RO-1"</formula>
    </cfRule>
    <cfRule type="expression" dxfId="99" priority="95">
      <formula>$E18="RO-2"</formula>
    </cfRule>
    <cfRule type="expression" dxfId="98" priority="96">
      <formula>$E18="RO-3"</formula>
    </cfRule>
  </conditionalFormatting>
  <conditionalFormatting sqref="F19:G31">
    <cfRule type="expression" dxfId="97" priority="89">
      <formula>$E19="RO-Z"</formula>
    </cfRule>
    <cfRule type="expression" dxfId="96" priority="90">
      <formula>$E19="RO-1"</formula>
    </cfRule>
    <cfRule type="expression" dxfId="95" priority="91">
      <formula>$E19="RO-2"</formula>
    </cfRule>
    <cfRule type="expression" dxfId="94" priority="92">
      <formula>$E19="RO-3"</formula>
    </cfRule>
  </conditionalFormatting>
  <conditionalFormatting sqref="F17:G31 G18:G47">
    <cfRule type="expression" dxfId="93" priority="87">
      <formula>$E17="Nic"</formula>
    </cfRule>
    <cfRule type="expression" dxfId="92" priority="88">
      <formula>$E17="RO-V"</formula>
    </cfRule>
  </conditionalFormatting>
  <conditionalFormatting sqref="F17:G17">
    <cfRule type="expression" dxfId="91" priority="83">
      <formula>$E17="RO-Z"</formula>
    </cfRule>
    <cfRule type="expression" dxfId="90" priority="84">
      <formula>$E17="RO-1"</formula>
    </cfRule>
    <cfRule type="expression" dxfId="89" priority="85">
      <formula>$E17="RO-2"</formula>
    </cfRule>
    <cfRule type="expression" dxfId="88" priority="86">
      <formula>$E17="RO-3"</formula>
    </cfRule>
  </conditionalFormatting>
  <conditionalFormatting sqref="F18:G18 G19:G37">
    <cfRule type="expression" dxfId="87" priority="79">
      <formula>$E18="RO-Z"</formula>
    </cfRule>
    <cfRule type="expression" dxfId="86" priority="80">
      <formula>$E18="RO-1"</formula>
    </cfRule>
    <cfRule type="expression" dxfId="85" priority="81">
      <formula>$E18="RO-2"</formula>
    </cfRule>
    <cfRule type="expression" dxfId="84" priority="82">
      <formula>$E18="RO-3"</formula>
    </cfRule>
  </conditionalFormatting>
  <conditionalFormatting sqref="F19:G24 G20:G26">
    <cfRule type="expression" dxfId="83" priority="75">
      <formula>$E19="RO-Z"</formula>
    </cfRule>
    <cfRule type="expression" dxfId="82" priority="76">
      <formula>$E19="RO-1"</formula>
    </cfRule>
    <cfRule type="expression" dxfId="81" priority="77">
      <formula>$E19="RO-2"</formula>
    </cfRule>
    <cfRule type="expression" dxfId="80" priority="78">
      <formula>$E19="RO-3"</formula>
    </cfRule>
  </conditionalFormatting>
  <conditionalFormatting sqref="F17:G24 G18:G47">
    <cfRule type="expression" dxfId="79" priority="73">
      <formula>$E17="Nic"</formula>
    </cfRule>
    <cfRule type="expression" dxfId="78" priority="74">
      <formula>$E17="RO-V"</formula>
    </cfRule>
  </conditionalFormatting>
  <conditionalFormatting sqref="G18:G37">
    <cfRule type="expression" dxfId="77" priority="69">
      <formula>$E18="RO-Z"</formula>
    </cfRule>
    <cfRule type="expression" dxfId="76" priority="70">
      <formula>$E18="RO-1"</formula>
    </cfRule>
    <cfRule type="expression" dxfId="75" priority="71">
      <formula>$E18="RO-2"</formula>
    </cfRule>
    <cfRule type="expression" dxfId="74" priority="72">
      <formula>$E18="RO-3"</formula>
    </cfRule>
  </conditionalFormatting>
  <conditionalFormatting sqref="G18:G37">
    <cfRule type="expression" dxfId="73" priority="65">
      <formula>$E18="RO-Z"</formula>
    </cfRule>
    <cfRule type="expression" dxfId="72" priority="66">
      <formula>$E18="RO-1"</formula>
    </cfRule>
    <cfRule type="expression" dxfId="71" priority="67">
      <formula>$E18="RO-2"</formula>
    </cfRule>
    <cfRule type="expression" dxfId="70" priority="68">
      <formula>$E18="RO-3"</formula>
    </cfRule>
  </conditionalFormatting>
  <conditionalFormatting sqref="G18:G37">
    <cfRule type="expression" dxfId="69" priority="61">
      <formula>$E18="RO-Z"</formula>
    </cfRule>
    <cfRule type="expression" dxfId="68" priority="62">
      <formula>$E18="RO-1"</formula>
    </cfRule>
    <cfRule type="expression" dxfId="67" priority="63">
      <formula>$E18="RO-2"</formula>
    </cfRule>
    <cfRule type="expression" dxfId="66" priority="64">
      <formula>$E18="RO-3"</formula>
    </cfRule>
  </conditionalFormatting>
  <conditionalFormatting sqref="A17:M116">
    <cfRule type="expression" dxfId="65" priority="101">
      <formula>$E17="Nic"</formula>
    </cfRule>
    <cfRule type="expression" dxfId="64" priority="102">
      <formula>$E17="RO-V"</formula>
    </cfRule>
    <cfRule type="expression" dxfId="63" priority="119">
      <formula>$E17="RO-Z"</formula>
    </cfRule>
    <cfRule type="expression" dxfId="62" priority="120">
      <formula>$E17="RO1"</formula>
    </cfRule>
    <cfRule type="expression" dxfId="61" priority="121">
      <formula>$E17="RO2"</formula>
    </cfRule>
    <cfRule type="expression" dxfId="60" priority="122">
      <formula>$E17="RO3"</formula>
    </cfRule>
  </conditionalFormatting>
  <conditionalFormatting sqref="A68:I68 H67">
    <cfRule type="expression" dxfId="59" priority="57">
      <formula>$E67="RO-Z"</formula>
    </cfRule>
    <cfRule type="expression" dxfId="58" priority="58">
      <formula>$E67="RO-1"</formula>
    </cfRule>
    <cfRule type="expression" dxfId="57" priority="59">
      <formula>$E67="RO-2"</formula>
    </cfRule>
    <cfRule type="expression" dxfId="56" priority="60">
      <formula>$E67="RO-3"</formula>
    </cfRule>
  </conditionalFormatting>
  <conditionalFormatting sqref="I105">
    <cfRule type="expression" dxfId="55" priority="53">
      <formula>$E105="RO-Z"</formula>
    </cfRule>
    <cfRule type="expression" dxfId="54" priority="54">
      <formula>$E105="RO-1"</formula>
    </cfRule>
    <cfRule type="expression" dxfId="53" priority="55">
      <formula>$E105="RO-2"</formula>
    </cfRule>
    <cfRule type="expression" dxfId="52" priority="56">
      <formula>$E105="RO-3"</formula>
    </cfRule>
  </conditionalFormatting>
  <conditionalFormatting sqref="I106">
    <cfRule type="expression" dxfId="51" priority="49">
      <formula>$E106="RO-Z"</formula>
    </cfRule>
    <cfRule type="expression" dxfId="50" priority="50">
      <formula>$E106="RO-1"</formula>
    </cfRule>
    <cfRule type="expression" dxfId="49" priority="51">
      <formula>$E106="RO-2"</formula>
    </cfRule>
    <cfRule type="expression" dxfId="48" priority="52">
      <formula>$E106="RO-3"</formula>
    </cfRule>
  </conditionalFormatting>
  <conditionalFormatting sqref="F67:G67">
    <cfRule type="expression" dxfId="47" priority="45">
      <formula>$E67="RO-Z"</formula>
    </cfRule>
    <cfRule type="expression" dxfId="46" priority="46">
      <formula>$E67="RO-1"</formula>
    </cfRule>
    <cfRule type="expression" dxfId="45" priority="47">
      <formula>$E67="RO-2"</formula>
    </cfRule>
    <cfRule type="expression" dxfId="44" priority="48">
      <formula>$E67="RO-3"</formula>
    </cfRule>
  </conditionalFormatting>
  <conditionalFormatting sqref="F68:G68">
    <cfRule type="expression" dxfId="43" priority="41">
      <formula>$E68="RO-Z"</formula>
    </cfRule>
    <cfRule type="expression" dxfId="42" priority="42">
      <formula>$E68="RO-1"</formula>
    </cfRule>
    <cfRule type="expression" dxfId="41" priority="43">
      <formula>$E68="RO-2"</formula>
    </cfRule>
    <cfRule type="expression" dxfId="40" priority="44">
      <formula>$E68="RO-3"</formula>
    </cfRule>
  </conditionalFormatting>
  <conditionalFormatting sqref="F69:G81">
    <cfRule type="expression" dxfId="39" priority="37">
      <formula>$E69="RO-Z"</formula>
    </cfRule>
    <cfRule type="expression" dxfId="38" priority="38">
      <formula>$E69="RO-1"</formula>
    </cfRule>
    <cfRule type="expression" dxfId="37" priority="39">
      <formula>$E69="RO-2"</formula>
    </cfRule>
    <cfRule type="expression" dxfId="36" priority="40">
      <formula>$E69="RO-3"</formula>
    </cfRule>
  </conditionalFormatting>
  <conditionalFormatting sqref="F67:G81">
    <cfRule type="expression" dxfId="35" priority="35">
      <formula>$E67="Nic"</formula>
    </cfRule>
    <cfRule type="expression" dxfId="34" priority="36">
      <formula>$E67="RO-V"</formula>
    </cfRule>
  </conditionalFormatting>
  <conditionalFormatting sqref="F67:G67">
    <cfRule type="expression" dxfId="33" priority="31">
      <formula>$E67="RO-Z"</formula>
    </cfRule>
    <cfRule type="expression" dxfId="32" priority="32">
      <formula>$E67="RO-1"</formula>
    </cfRule>
    <cfRule type="expression" dxfId="31" priority="33">
      <formula>$E67="RO-2"</formula>
    </cfRule>
    <cfRule type="expression" dxfId="30" priority="34">
      <formula>$E67="RO-3"</formula>
    </cfRule>
  </conditionalFormatting>
  <conditionalFormatting sqref="F68:G68">
    <cfRule type="expression" dxfId="29" priority="27">
      <formula>$E68="RO-Z"</formula>
    </cfRule>
    <cfRule type="expression" dxfId="28" priority="28">
      <formula>$E68="RO-1"</formula>
    </cfRule>
    <cfRule type="expression" dxfId="27" priority="29">
      <formula>$E68="RO-2"</formula>
    </cfRule>
    <cfRule type="expression" dxfId="26" priority="30">
      <formula>$E68="RO-3"</formula>
    </cfRule>
  </conditionalFormatting>
  <conditionalFormatting sqref="F69:G74 G75:G76">
    <cfRule type="expression" dxfId="25" priority="23">
      <formula>$E69="RO-Z"</formula>
    </cfRule>
    <cfRule type="expression" dxfId="24" priority="24">
      <formula>$E69="RO-1"</formula>
    </cfRule>
    <cfRule type="expression" dxfId="23" priority="25">
      <formula>$E69="RO-2"</formula>
    </cfRule>
    <cfRule type="expression" dxfId="22" priority="26">
      <formula>$E69="RO-3"</formula>
    </cfRule>
  </conditionalFormatting>
  <conditionalFormatting sqref="G67:G76 F67:F74">
    <cfRule type="expression" dxfId="21" priority="21">
      <formula>$E67="Nic"</formula>
    </cfRule>
    <cfRule type="expression" dxfId="20" priority="22">
      <formula>$E67="RO-V"</formula>
    </cfRule>
  </conditionalFormatting>
  <conditionalFormatting sqref="G68">
    <cfRule type="expression" dxfId="19" priority="17">
      <formula>$E68="RO-Z"</formula>
    </cfRule>
    <cfRule type="expression" dxfId="18" priority="18">
      <formula>$E68="RO-1"</formula>
    </cfRule>
    <cfRule type="expression" dxfId="17" priority="19">
      <formula>$E68="RO-2"</formula>
    </cfRule>
    <cfRule type="expression" dxfId="16" priority="20">
      <formula>$E68="RO-3"</formula>
    </cfRule>
  </conditionalFormatting>
  <conditionalFormatting sqref="G68">
    <cfRule type="expression" dxfId="15" priority="13">
      <formula>$E68="RO-Z"</formula>
    </cfRule>
    <cfRule type="expression" dxfId="14" priority="14">
      <formula>$E68="RO-1"</formula>
    </cfRule>
    <cfRule type="expression" dxfId="13" priority="15">
      <formula>$E68="RO-2"</formula>
    </cfRule>
    <cfRule type="expression" dxfId="12" priority="16">
      <formula>$E68="RO-3"</formula>
    </cfRule>
  </conditionalFormatting>
  <conditionalFormatting sqref="G68">
    <cfRule type="expression" dxfId="11" priority="9">
      <formula>$E68="RO-Z"</formula>
    </cfRule>
    <cfRule type="expression" dxfId="10" priority="10">
      <formula>$E68="RO-1"</formula>
    </cfRule>
    <cfRule type="expression" dxfId="9" priority="11">
      <formula>$E68="RO-2"</formula>
    </cfRule>
    <cfRule type="expression" dxfId="8" priority="12">
      <formula>$E68="RO-3"</formula>
    </cfRule>
  </conditionalFormatting>
  <conditionalFormatting sqref="G18:G47">
    <cfRule type="expression" dxfId="7" priority="5">
      <formula>$E18="RO-Z"</formula>
    </cfRule>
    <cfRule type="expression" dxfId="6" priority="6">
      <formula>$E18="RO-1"</formula>
    </cfRule>
    <cfRule type="expression" dxfId="5" priority="7">
      <formula>$E18="RO-2"</formula>
    </cfRule>
    <cfRule type="expression" dxfId="4" priority="8">
      <formula>$E18="RO-3"</formula>
    </cfRule>
  </conditionalFormatting>
  <conditionalFormatting sqref="G18:G47">
    <cfRule type="expression" dxfId="3" priority="1">
      <formula>$E18="RO-Z"</formula>
    </cfRule>
    <cfRule type="expression" dxfId="2" priority="2">
      <formula>$E18="RO-1"</formula>
    </cfRule>
    <cfRule type="expression" dxfId="1" priority="3">
      <formula>$E18="RO-2"</formula>
    </cfRule>
    <cfRule type="expression" dxfId="0" priority="4">
      <formula>$E18="RO-3"</formula>
    </cfRule>
  </conditionalFormatting>
  <dataValidations count="2">
    <dataValidation type="list" allowBlank="1" showInputMessage="1" showErrorMessage="1" sqref="I10">
      <formula1>"Dle třídy,Celkové"</formula1>
    </dataValidation>
    <dataValidation type="list" allowBlank="1" showInputMessage="1" showErrorMessage="1" sqref="M17:M116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B1:R43"/>
  <sheetViews>
    <sheetView zoomScale="90" zoomScaleNormal="90" workbookViewId="0">
      <selection activeCell="V30" sqref="V30"/>
    </sheetView>
  </sheetViews>
  <sheetFormatPr defaultColWidth="9.140625" defaultRowHeight="15"/>
  <cols>
    <col min="1" max="1" width="1" style="43" customWidth="1"/>
    <col min="2" max="2" width="4.28515625" style="43" customWidth="1"/>
    <col min="3" max="3" width="8.85546875" style="43" customWidth="1"/>
    <col min="4" max="4" width="2.140625" style="43" customWidth="1"/>
    <col min="5" max="6" width="9.140625" style="43"/>
    <col min="7" max="7" width="7.7109375" style="43" customWidth="1"/>
    <col min="8" max="8" width="4.42578125" style="43" customWidth="1"/>
    <col min="9" max="9" width="2.28515625" style="43" customWidth="1"/>
    <col min="10" max="10" width="0.85546875" style="43" customWidth="1"/>
    <col min="11" max="11" width="3.5703125" style="43" customWidth="1"/>
    <col min="12" max="12" width="7" style="43" customWidth="1"/>
    <col min="13" max="13" width="0.5703125" style="43" customWidth="1"/>
    <col min="14" max="14" width="11.140625" style="43" customWidth="1"/>
    <col min="15" max="15" width="0.5703125" style="43" customWidth="1"/>
    <col min="16" max="16" width="9.140625" style="43"/>
    <col min="17" max="17" width="10.7109375" style="43" customWidth="1"/>
    <col min="18" max="18" width="7.28515625" style="43" customWidth="1"/>
    <col min="19" max="19" width="0.5703125" style="43" customWidth="1"/>
    <col min="20" max="16384" width="9.140625" style="43"/>
  </cols>
  <sheetData>
    <row r="1" spans="2:18" ht="2.25" customHeight="1"/>
    <row r="2" spans="2:18" ht="21.75" customHeight="1">
      <c r="C2" s="242" t="s">
        <v>15</v>
      </c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</row>
    <row r="3" spans="2:18" ht="3" customHeight="1">
      <c r="C3" s="44"/>
    </row>
    <row r="4" spans="2:18" ht="21.75" customHeight="1">
      <c r="B4" s="243" t="s">
        <v>5</v>
      </c>
      <c r="C4" s="243"/>
      <c r="D4" s="244"/>
      <c r="E4" s="245"/>
      <c r="F4" s="245"/>
      <c r="G4" s="245"/>
      <c r="H4" s="245"/>
      <c r="I4" s="246"/>
      <c r="J4" s="45"/>
      <c r="K4" s="247" t="s">
        <v>16</v>
      </c>
      <c r="L4" s="247"/>
      <c r="M4" s="46"/>
      <c r="N4" s="248">
        <f>'Startovní listina'!C8</f>
        <v>0</v>
      </c>
      <c r="O4" s="249"/>
      <c r="P4" s="250"/>
      <c r="Q4" s="46"/>
      <c r="R4" s="46"/>
    </row>
    <row r="5" spans="2:18" ht="3.75" customHeight="1">
      <c r="B5" s="45"/>
      <c r="C5" s="45"/>
      <c r="D5" s="53"/>
      <c r="E5" s="53"/>
      <c r="F5" s="53"/>
      <c r="G5" s="53"/>
      <c r="H5" s="53"/>
      <c r="I5" s="53"/>
      <c r="J5" s="45"/>
      <c r="K5" s="45"/>
      <c r="L5" s="45"/>
      <c r="M5" s="45"/>
      <c r="N5" s="45"/>
      <c r="O5" s="45"/>
      <c r="P5" s="45"/>
      <c r="Q5" s="45"/>
      <c r="R5" s="45"/>
    </row>
    <row r="6" spans="2:18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J6" s="45"/>
      <c r="K6" s="251" t="s">
        <v>12</v>
      </c>
      <c r="L6" s="251"/>
      <c r="M6" s="29"/>
      <c r="N6" s="156" t="s">
        <v>17</v>
      </c>
      <c r="O6" s="29"/>
      <c r="P6" s="156" t="s">
        <v>334</v>
      </c>
      <c r="Q6" s="33"/>
      <c r="R6" s="29"/>
    </row>
    <row r="7" spans="2:18" ht="3" customHeight="1">
      <c r="B7" s="47"/>
      <c r="C7" s="48"/>
      <c r="D7" s="53"/>
      <c r="E7" s="53"/>
      <c r="F7" s="53"/>
      <c r="G7" s="53"/>
      <c r="H7" s="53"/>
      <c r="I7" s="53"/>
      <c r="J7" s="45"/>
      <c r="K7" s="29"/>
      <c r="L7" s="29"/>
      <c r="M7" s="29"/>
      <c r="N7" s="29"/>
      <c r="O7" s="29"/>
      <c r="P7" s="29"/>
      <c r="Q7" s="29"/>
      <c r="R7" s="29"/>
    </row>
    <row r="8" spans="2:18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J8" s="45"/>
      <c r="K8" s="252"/>
      <c r="L8" s="253"/>
      <c r="M8" s="29"/>
      <c r="N8" s="34"/>
      <c r="O8" s="29"/>
      <c r="P8" s="165"/>
      <c r="Q8" s="146"/>
      <c r="R8" s="146"/>
    </row>
    <row r="9" spans="2:18" ht="3" customHeight="1">
      <c r="B9" s="47"/>
      <c r="C9" s="48"/>
      <c r="D9" s="45"/>
      <c r="E9" s="45"/>
      <c r="F9" s="45"/>
      <c r="G9" s="45"/>
      <c r="H9" s="45"/>
      <c r="I9" s="45"/>
      <c r="J9" s="45"/>
      <c r="K9" s="29"/>
      <c r="L9" s="29"/>
      <c r="M9" s="29"/>
      <c r="N9" s="29"/>
      <c r="O9" s="29"/>
      <c r="P9" s="146"/>
      <c r="Q9" s="146"/>
      <c r="R9" s="146"/>
    </row>
    <row r="10" spans="2:18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J10" s="45"/>
      <c r="K10" s="251" t="s">
        <v>18</v>
      </c>
      <c r="L10" s="251"/>
      <c r="M10" s="29"/>
      <c r="N10" s="156" t="s">
        <v>82</v>
      </c>
      <c r="O10" s="29"/>
      <c r="P10" s="257" t="s">
        <v>345</v>
      </c>
      <c r="Q10" s="258"/>
      <c r="R10" s="259"/>
    </row>
    <row r="11" spans="2:18" ht="3" customHeight="1">
      <c r="B11" s="47"/>
      <c r="C11" s="48"/>
      <c r="D11" s="45"/>
      <c r="E11" s="45"/>
      <c r="F11" s="45"/>
      <c r="G11" s="45"/>
      <c r="H11" s="45"/>
      <c r="I11" s="45"/>
      <c r="J11" s="45"/>
      <c r="K11" s="29"/>
      <c r="L11" s="29"/>
      <c r="M11" s="29"/>
      <c r="N11" s="29"/>
      <c r="O11" s="29"/>
      <c r="P11" s="260"/>
      <c r="Q11" s="261"/>
      <c r="R11" s="262"/>
    </row>
    <row r="12" spans="2:18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J12" s="45"/>
      <c r="K12" s="255" t="s">
        <v>19</v>
      </c>
      <c r="L12" s="256"/>
      <c r="M12" s="29"/>
      <c r="N12" s="34"/>
      <c r="O12" s="29"/>
      <c r="P12" s="263"/>
      <c r="Q12" s="264"/>
      <c r="R12" s="265"/>
    </row>
    <row r="13" spans="2:18" ht="3.75" customHeight="1" thickBot="1"/>
    <row r="14" spans="2:18" ht="15.75" thickBot="1">
      <c r="B14" s="49" t="s">
        <v>20</v>
      </c>
      <c r="C14" s="279" t="s">
        <v>21</v>
      </c>
      <c r="D14" s="279"/>
      <c r="E14" s="279"/>
      <c r="F14" s="279"/>
      <c r="G14" s="279"/>
      <c r="H14" s="280" t="s">
        <v>22</v>
      </c>
      <c r="I14" s="281"/>
      <c r="J14" s="282" t="s">
        <v>20</v>
      </c>
      <c r="K14" s="283"/>
      <c r="L14" s="279" t="s">
        <v>21</v>
      </c>
      <c r="M14" s="279"/>
      <c r="N14" s="279"/>
      <c r="O14" s="279"/>
      <c r="P14" s="279"/>
      <c r="Q14" s="279"/>
      <c r="R14" s="50" t="s">
        <v>22</v>
      </c>
    </row>
    <row r="15" spans="2:18" ht="15" customHeight="1">
      <c r="B15" s="269">
        <f>'[1]ASISTENT BODOVANI'!A3</f>
        <v>1</v>
      </c>
      <c r="C15" s="51"/>
      <c r="D15" s="271"/>
      <c r="E15" s="271"/>
      <c r="F15" s="271"/>
      <c r="G15" s="271"/>
      <c r="H15" s="271"/>
      <c r="I15" s="272"/>
      <c r="J15" s="273">
        <v>13</v>
      </c>
      <c r="K15" s="274"/>
      <c r="L15" s="51"/>
      <c r="M15" s="271"/>
      <c r="N15" s="271"/>
      <c r="O15" s="271"/>
      <c r="P15" s="271"/>
      <c r="Q15" s="271"/>
      <c r="R15" s="272"/>
    </row>
    <row r="16" spans="2:18" ht="33" customHeight="1">
      <c r="B16" s="270"/>
      <c r="C16" s="266"/>
      <c r="D16" s="267"/>
      <c r="E16" s="267"/>
      <c r="F16" s="267"/>
      <c r="G16" s="268"/>
      <c r="H16" s="277"/>
      <c r="I16" s="278"/>
      <c r="J16" s="275"/>
      <c r="K16" s="276"/>
      <c r="L16" s="266"/>
      <c r="M16" s="267"/>
      <c r="N16" s="267"/>
      <c r="O16" s="267"/>
      <c r="P16" s="267"/>
      <c r="Q16" s="268"/>
      <c r="R16" s="52"/>
    </row>
    <row r="17" spans="2:18" ht="15" customHeight="1">
      <c r="B17" s="269">
        <v>2</v>
      </c>
      <c r="C17" s="51"/>
      <c r="D17" s="271"/>
      <c r="E17" s="271"/>
      <c r="F17" s="271"/>
      <c r="G17" s="271"/>
      <c r="H17" s="271"/>
      <c r="I17" s="272"/>
      <c r="J17" s="273">
        <v>14</v>
      </c>
      <c r="K17" s="274"/>
      <c r="L17" s="51"/>
      <c r="M17" s="271"/>
      <c r="N17" s="271"/>
      <c r="O17" s="271"/>
      <c r="P17" s="271"/>
      <c r="Q17" s="271"/>
      <c r="R17" s="272"/>
    </row>
    <row r="18" spans="2:18" ht="33" customHeight="1">
      <c r="B18" s="270"/>
      <c r="C18" s="266"/>
      <c r="D18" s="267"/>
      <c r="E18" s="267"/>
      <c r="F18" s="267"/>
      <c r="G18" s="268"/>
      <c r="H18" s="277"/>
      <c r="I18" s="278"/>
      <c r="J18" s="275"/>
      <c r="K18" s="276"/>
      <c r="L18" s="266"/>
      <c r="M18" s="267"/>
      <c r="N18" s="267"/>
      <c r="O18" s="267"/>
      <c r="P18" s="267"/>
      <c r="Q18" s="268"/>
      <c r="R18" s="52"/>
    </row>
    <row r="19" spans="2:18" ht="15" customHeight="1">
      <c r="B19" s="269">
        <v>3</v>
      </c>
      <c r="C19" s="51"/>
      <c r="D19" s="271"/>
      <c r="E19" s="271"/>
      <c r="F19" s="271"/>
      <c r="G19" s="271"/>
      <c r="H19" s="271"/>
      <c r="I19" s="272"/>
      <c r="J19" s="273">
        <v>15</v>
      </c>
      <c r="K19" s="274"/>
      <c r="L19" s="51"/>
      <c r="M19" s="271"/>
      <c r="N19" s="271"/>
      <c r="O19" s="271"/>
      <c r="P19" s="271"/>
      <c r="Q19" s="271"/>
      <c r="R19" s="272"/>
    </row>
    <row r="20" spans="2:18" ht="33" customHeight="1">
      <c r="B20" s="270"/>
      <c r="C20" s="266"/>
      <c r="D20" s="267"/>
      <c r="E20" s="267"/>
      <c r="F20" s="267"/>
      <c r="G20" s="268"/>
      <c r="H20" s="277"/>
      <c r="I20" s="278"/>
      <c r="J20" s="275"/>
      <c r="K20" s="276"/>
      <c r="L20" s="266"/>
      <c r="M20" s="267"/>
      <c r="N20" s="267"/>
      <c r="O20" s="267"/>
      <c r="P20" s="267"/>
      <c r="Q20" s="268"/>
      <c r="R20" s="52"/>
    </row>
    <row r="21" spans="2:18" ht="15" customHeight="1">
      <c r="B21" s="269">
        <v>4</v>
      </c>
      <c r="C21" s="51"/>
      <c r="D21" s="271"/>
      <c r="E21" s="271"/>
      <c r="F21" s="271"/>
      <c r="G21" s="271"/>
      <c r="H21" s="271"/>
      <c r="I21" s="272"/>
      <c r="J21" s="273">
        <v>16</v>
      </c>
      <c r="K21" s="274"/>
      <c r="L21" s="51"/>
      <c r="M21" s="271"/>
      <c r="N21" s="271"/>
      <c r="O21" s="271"/>
      <c r="P21" s="271"/>
      <c r="Q21" s="271"/>
      <c r="R21" s="272"/>
    </row>
    <row r="22" spans="2:18" ht="33" customHeight="1">
      <c r="B22" s="270"/>
      <c r="C22" s="266"/>
      <c r="D22" s="267"/>
      <c r="E22" s="267"/>
      <c r="F22" s="267"/>
      <c r="G22" s="268"/>
      <c r="H22" s="277"/>
      <c r="I22" s="278"/>
      <c r="J22" s="275"/>
      <c r="K22" s="276"/>
      <c r="L22" s="266"/>
      <c r="M22" s="267"/>
      <c r="N22" s="267"/>
      <c r="O22" s="267"/>
      <c r="P22" s="267"/>
      <c r="Q22" s="268"/>
      <c r="R22" s="52"/>
    </row>
    <row r="23" spans="2:18" ht="15" customHeight="1">
      <c r="B23" s="269">
        <v>5</v>
      </c>
      <c r="C23" s="51"/>
      <c r="D23" s="271"/>
      <c r="E23" s="271"/>
      <c r="F23" s="271"/>
      <c r="G23" s="271"/>
      <c r="H23" s="271"/>
      <c r="I23" s="272"/>
      <c r="J23" s="273">
        <v>17</v>
      </c>
      <c r="K23" s="274"/>
      <c r="L23" s="51"/>
      <c r="M23" s="271"/>
      <c r="N23" s="271"/>
      <c r="O23" s="271"/>
      <c r="P23" s="271"/>
      <c r="Q23" s="271"/>
      <c r="R23" s="272"/>
    </row>
    <row r="24" spans="2:18" ht="33" customHeight="1">
      <c r="B24" s="270"/>
      <c r="C24" s="266"/>
      <c r="D24" s="267"/>
      <c r="E24" s="267"/>
      <c r="F24" s="267"/>
      <c r="G24" s="268"/>
      <c r="H24" s="277"/>
      <c r="I24" s="278"/>
      <c r="J24" s="275"/>
      <c r="K24" s="276"/>
      <c r="L24" s="266"/>
      <c r="M24" s="267"/>
      <c r="N24" s="267"/>
      <c r="O24" s="267"/>
      <c r="P24" s="267"/>
      <c r="Q24" s="268"/>
      <c r="R24" s="52"/>
    </row>
    <row r="25" spans="2:18" ht="15" customHeight="1">
      <c r="B25" s="269">
        <v>6</v>
      </c>
      <c r="C25" s="51"/>
      <c r="D25" s="271"/>
      <c r="E25" s="271"/>
      <c r="F25" s="271"/>
      <c r="G25" s="271"/>
      <c r="H25" s="271"/>
      <c r="I25" s="272"/>
      <c r="J25" s="273">
        <v>18</v>
      </c>
      <c r="K25" s="274"/>
      <c r="L25" s="51"/>
      <c r="M25" s="271"/>
      <c r="N25" s="271"/>
      <c r="O25" s="271"/>
      <c r="P25" s="271"/>
      <c r="Q25" s="271"/>
      <c r="R25" s="272"/>
    </row>
    <row r="26" spans="2:18" ht="33" customHeight="1">
      <c r="B26" s="270"/>
      <c r="C26" s="266"/>
      <c r="D26" s="267"/>
      <c r="E26" s="267"/>
      <c r="F26" s="267"/>
      <c r="G26" s="268"/>
      <c r="H26" s="277"/>
      <c r="I26" s="278"/>
      <c r="J26" s="275"/>
      <c r="K26" s="276"/>
      <c r="L26" s="266"/>
      <c r="M26" s="267"/>
      <c r="N26" s="267"/>
      <c r="O26" s="267"/>
      <c r="P26" s="267"/>
      <c r="Q26" s="268"/>
      <c r="R26" s="52"/>
    </row>
    <row r="27" spans="2:18" ht="15" customHeight="1">
      <c r="B27" s="269">
        <v>7</v>
      </c>
      <c r="C27" s="51"/>
      <c r="D27" s="271"/>
      <c r="E27" s="271"/>
      <c r="F27" s="271"/>
      <c r="G27" s="271"/>
      <c r="H27" s="271"/>
      <c r="I27" s="272"/>
      <c r="J27" s="273">
        <v>19</v>
      </c>
      <c r="K27" s="274"/>
      <c r="L27" s="51"/>
      <c r="M27" s="271"/>
      <c r="N27" s="271"/>
      <c r="O27" s="271"/>
      <c r="P27" s="271"/>
      <c r="Q27" s="271"/>
      <c r="R27" s="272"/>
    </row>
    <row r="28" spans="2:18" ht="33" customHeight="1">
      <c r="B28" s="270"/>
      <c r="C28" s="266"/>
      <c r="D28" s="267"/>
      <c r="E28" s="267"/>
      <c r="F28" s="267"/>
      <c r="G28" s="268"/>
      <c r="H28" s="277"/>
      <c r="I28" s="278"/>
      <c r="J28" s="275"/>
      <c r="K28" s="276"/>
      <c r="L28" s="266"/>
      <c r="M28" s="267"/>
      <c r="N28" s="267"/>
      <c r="O28" s="267"/>
      <c r="P28" s="267"/>
      <c r="Q28" s="268"/>
      <c r="R28" s="52"/>
    </row>
    <row r="29" spans="2:18" ht="15" customHeight="1">
      <c r="B29" s="269">
        <v>8</v>
      </c>
      <c r="C29" s="51"/>
      <c r="D29" s="271"/>
      <c r="E29" s="271"/>
      <c r="F29" s="271"/>
      <c r="G29" s="271"/>
      <c r="H29" s="271"/>
      <c r="I29" s="272"/>
      <c r="J29" s="273">
        <v>20</v>
      </c>
      <c r="K29" s="274"/>
      <c r="L29" s="51"/>
      <c r="M29" s="271"/>
      <c r="N29" s="271"/>
      <c r="O29" s="271"/>
      <c r="P29" s="271"/>
      <c r="Q29" s="271"/>
      <c r="R29" s="272"/>
    </row>
    <row r="30" spans="2:18" ht="33" customHeight="1">
      <c r="B30" s="270"/>
      <c r="C30" s="266"/>
      <c r="D30" s="267"/>
      <c r="E30" s="267"/>
      <c r="F30" s="267"/>
      <c r="G30" s="268"/>
      <c r="H30" s="277"/>
      <c r="I30" s="278"/>
      <c r="J30" s="275"/>
      <c r="K30" s="276"/>
      <c r="L30" s="266"/>
      <c r="M30" s="267"/>
      <c r="N30" s="267"/>
      <c r="O30" s="267"/>
      <c r="P30" s="267"/>
      <c r="Q30" s="268"/>
      <c r="R30" s="52"/>
    </row>
    <row r="31" spans="2:18" ht="15" customHeight="1">
      <c r="B31" s="269">
        <v>9</v>
      </c>
      <c r="C31" s="51"/>
      <c r="D31" s="271"/>
      <c r="E31" s="271"/>
      <c r="F31" s="271"/>
      <c r="G31" s="271"/>
      <c r="H31" s="271"/>
      <c r="I31" s="272"/>
      <c r="J31" s="273">
        <v>21</v>
      </c>
      <c r="K31" s="274"/>
      <c r="L31" s="51"/>
      <c r="M31" s="271"/>
      <c r="N31" s="271"/>
      <c r="O31" s="271"/>
      <c r="P31" s="271"/>
      <c r="Q31" s="271"/>
      <c r="R31" s="272"/>
    </row>
    <row r="32" spans="2:18" ht="33" customHeight="1">
      <c r="B32" s="270"/>
      <c r="C32" s="266"/>
      <c r="D32" s="267"/>
      <c r="E32" s="267"/>
      <c r="F32" s="267"/>
      <c r="G32" s="268"/>
      <c r="H32" s="277"/>
      <c r="I32" s="278"/>
      <c r="J32" s="275"/>
      <c r="K32" s="276"/>
      <c r="L32" s="266"/>
      <c r="M32" s="267"/>
      <c r="N32" s="267"/>
      <c r="O32" s="267"/>
      <c r="P32" s="267"/>
      <c r="Q32" s="268"/>
      <c r="R32" s="52"/>
    </row>
    <row r="33" spans="2:18" ht="15" customHeight="1">
      <c r="B33" s="269">
        <v>10</v>
      </c>
      <c r="C33" s="51"/>
      <c r="D33" s="271"/>
      <c r="E33" s="271"/>
      <c r="F33" s="271"/>
      <c r="G33" s="271"/>
      <c r="H33" s="271"/>
      <c r="I33" s="272"/>
      <c r="J33" s="273">
        <v>22</v>
      </c>
      <c r="K33" s="274"/>
      <c r="L33" s="51"/>
      <c r="M33" s="271"/>
      <c r="N33" s="271"/>
      <c r="O33" s="271"/>
      <c r="P33" s="271"/>
      <c r="Q33" s="271"/>
      <c r="R33" s="272"/>
    </row>
    <row r="34" spans="2:18" ht="33" customHeight="1">
      <c r="B34" s="270"/>
      <c r="C34" s="266"/>
      <c r="D34" s="267"/>
      <c r="E34" s="267"/>
      <c r="F34" s="267"/>
      <c r="G34" s="268"/>
      <c r="H34" s="277"/>
      <c r="I34" s="278"/>
      <c r="J34" s="275"/>
      <c r="K34" s="276"/>
      <c r="L34" s="266"/>
      <c r="M34" s="267"/>
      <c r="N34" s="267"/>
      <c r="O34" s="267"/>
      <c r="P34" s="267"/>
      <c r="Q34" s="268"/>
      <c r="R34" s="52"/>
    </row>
    <row r="35" spans="2:18" ht="15" customHeight="1">
      <c r="B35" s="269">
        <v>11</v>
      </c>
      <c r="C35" s="51"/>
      <c r="D35" s="271"/>
      <c r="E35" s="271"/>
      <c r="F35" s="271"/>
      <c r="G35" s="271"/>
      <c r="H35" s="271"/>
      <c r="I35" s="272"/>
      <c r="J35" s="273">
        <v>23</v>
      </c>
      <c r="K35" s="274"/>
      <c r="L35" s="51"/>
      <c r="M35" s="271"/>
      <c r="N35" s="271"/>
      <c r="O35" s="271"/>
      <c r="P35" s="271"/>
      <c r="Q35" s="271"/>
      <c r="R35" s="272"/>
    </row>
    <row r="36" spans="2:18" ht="33" customHeight="1">
      <c r="B36" s="270"/>
      <c r="C36" s="266"/>
      <c r="D36" s="267"/>
      <c r="E36" s="267"/>
      <c r="F36" s="267"/>
      <c r="G36" s="268"/>
      <c r="H36" s="277"/>
      <c r="I36" s="278"/>
      <c r="J36" s="275"/>
      <c r="K36" s="276"/>
      <c r="L36" s="266"/>
      <c r="M36" s="267"/>
      <c r="N36" s="267"/>
      <c r="O36" s="267"/>
      <c r="P36" s="267"/>
      <c r="Q36" s="268"/>
      <c r="R36" s="52"/>
    </row>
    <row r="37" spans="2:18" ht="15" customHeight="1">
      <c r="B37" s="269">
        <v>12</v>
      </c>
      <c r="C37" s="51"/>
      <c r="D37" s="271"/>
      <c r="E37" s="271"/>
      <c r="F37" s="271"/>
      <c r="G37" s="271"/>
      <c r="H37" s="271"/>
      <c r="I37" s="272"/>
      <c r="J37" s="273">
        <v>24</v>
      </c>
      <c r="K37" s="274"/>
      <c r="L37" s="51"/>
      <c r="M37" s="271"/>
      <c r="N37" s="271"/>
      <c r="O37" s="271"/>
      <c r="P37" s="271"/>
      <c r="Q37" s="271"/>
      <c r="R37" s="272"/>
    </row>
    <row r="38" spans="2:18" ht="33" customHeight="1" thickBot="1">
      <c r="B38" s="270"/>
      <c r="C38" s="266"/>
      <c r="D38" s="267"/>
      <c r="E38" s="267"/>
      <c r="F38" s="267"/>
      <c r="G38" s="268"/>
      <c r="H38" s="277"/>
      <c r="I38" s="278"/>
      <c r="J38" s="275"/>
      <c r="K38" s="276"/>
      <c r="L38" s="266"/>
      <c r="M38" s="267"/>
      <c r="N38" s="267"/>
      <c r="O38" s="267"/>
      <c r="P38" s="267"/>
      <c r="Q38" s="268"/>
      <c r="R38" s="52"/>
    </row>
    <row r="39" spans="2:18" ht="42" customHeight="1" thickBot="1">
      <c r="B39" s="284" t="s">
        <v>23</v>
      </c>
      <c r="C39" s="285"/>
      <c r="D39" s="285"/>
      <c r="E39" s="286"/>
      <c r="F39" s="284" t="s">
        <v>24</v>
      </c>
      <c r="G39" s="285"/>
      <c r="H39" s="285"/>
      <c r="I39" s="286"/>
      <c r="J39" s="284" t="s">
        <v>25</v>
      </c>
      <c r="K39" s="285"/>
      <c r="L39" s="285"/>
      <c r="M39" s="285"/>
      <c r="N39" s="286"/>
      <c r="O39" s="287" t="s">
        <v>26</v>
      </c>
      <c r="P39" s="288"/>
      <c r="Q39" s="288"/>
      <c r="R39" s="289"/>
    </row>
    <row r="40" spans="2:18" ht="6" customHeight="1" thickBot="1"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</row>
    <row r="41" spans="2:18" ht="15.75" thickTop="1">
      <c r="B41" s="291" t="s">
        <v>27</v>
      </c>
      <c r="C41" s="292"/>
      <c r="D41" s="292"/>
      <c r="E41" s="295" t="s">
        <v>28</v>
      </c>
      <c r="F41" s="296"/>
      <c r="G41" s="299" t="s">
        <v>29</v>
      </c>
      <c r="H41" s="299"/>
      <c r="I41" s="299"/>
      <c r="J41" s="299"/>
      <c r="K41" s="301"/>
      <c r="L41" s="302"/>
      <c r="M41" s="302"/>
      <c r="N41" s="302"/>
      <c r="O41" s="302"/>
      <c r="P41" s="302"/>
      <c r="Q41" s="302"/>
      <c r="R41" s="303"/>
    </row>
    <row r="42" spans="2:18" ht="27.75" customHeight="1" thickBot="1">
      <c r="B42" s="293"/>
      <c r="C42" s="294"/>
      <c r="D42" s="294"/>
      <c r="E42" s="297"/>
      <c r="F42" s="298"/>
      <c r="G42" s="300"/>
      <c r="H42" s="300"/>
      <c r="I42" s="300"/>
      <c r="J42" s="300"/>
      <c r="K42" s="304"/>
      <c r="L42" s="305"/>
      <c r="M42" s="305"/>
      <c r="N42" s="305"/>
      <c r="O42" s="305"/>
      <c r="P42" s="305"/>
      <c r="Q42" s="305"/>
      <c r="R42" s="306"/>
    </row>
    <row r="43" spans="2:18" ht="1.5" customHeight="1"/>
  </sheetData>
  <sheetProtection password="A7CB" sheet="1" objects="1" scenarios="1"/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19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00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00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01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32" t="s">
        <v>17</v>
      </c>
      <c r="P6" s="145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15" t="s">
        <v>81</v>
      </c>
      <c r="L8" s="316"/>
      <c r="N8" s="34"/>
      <c r="P8" s="150" t="s">
        <v>343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32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36" t="s">
        <v>22</v>
      </c>
    </row>
    <row r="15" spans="2:21" ht="15" customHeight="1" thickBot="1">
      <c r="B15" s="336">
        <v>1</v>
      </c>
      <c r="C15" s="94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39">
        <v>13</v>
      </c>
      <c r="K15" s="340"/>
      <c r="L15" s="94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21"/>
      <c r="C16" s="317"/>
      <c r="D16" s="318"/>
      <c r="E16" s="318"/>
      <c r="F16" s="318"/>
      <c r="G16" s="319"/>
      <c r="H16" s="329"/>
      <c r="I16" s="330"/>
      <c r="J16" s="326"/>
      <c r="K16" s="327"/>
      <c r="L16" s="317"/>
      <c r="M16" s="318"/>
      <c r="N16" s="318"/>
      <c r="O16" s="318"/>
      <c r="P16" s="318"/>
      <c r="Q16" s="319"/>
      <c r="R16" s="70"/>
    </row>
    <row r="17" spans="2:18" ht="15" customHeight="1" thickBot="1">
      <c r="B17" s="320">
        <v>2</v>
      </c>
      <c r="C17" s="154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102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21"/>
      <c r="C18" s="317"/>
      <c r="D18" s="318"/>
      <c r="E18" s="318"/>
      <c r="F18" s="318"/>
      <c r="G18" s="319"/>
      <c r="H18" s="329"/>
      <c r="I18" s="330"/>
      <c r="J18" s="326"/>
      <c r="K18" s="327"/>
      <c r="L18" s="317"/>
      <c r="M18" s="318"/>
      <c r="N18" s="318"/>
      <c r="O18" s="318"/>
      <c r="P18" s="318"/>
      <c r="Q18" s="319"/>
      <c r="R18" s="70"/>
    </row>
    <row r="19" spans="2:18" ht="15" customHeight="1" thickBot="1">
      <c r="B19" s="320">
        <v>3</v>
      </c>
      <c r="C19" s="94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94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21"/>
      <c r="C20" s="317"/>
      <c r="D20" s="318"/>
      <c r="E20" s="318"/>
      <c r="F20" s="318"/>
      <c r="G20" s="319"/>
      <c r="H20" s="329"/>
      <c r="I20" s="330"/>
      <c r="J20" s="326"/>
      <c r="K20" s="327"/>
      <c r="L20" s="317"/>
      <c r="M20" s="318"/>
      <c r="N20" s="318"/>
      <c r="O20" s="318"/>
      <c r="P20" s="318"/>
      <c r="Q20" s="319"/>
      <c r="R20" s="70"/>
    </row>
    <row r="21" spans="2:18" ht="15" customHeight="1" thickBot="1">
      <c r="B21" s="320">
        <v>4</v>
      </c>
      <c r="C21" s="94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94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21"/>
      <c r="C22" s="317"/>
      <c r="D22" s="318"/>
      <c r="E22" s="318"/>
      <c r="F22" s="318"/>
      <c r="G22" s="319"/>
      <c r="H22" s="329"/>
      <c r="I22" s="330"/>
      <c r="J22" s="326"/>
      <c r="K22" s="327"/>
      <c r="L22" s="317"/>
      <c r="M22" s="318"/>
      <c r="N22" s="318"/>
      <c r="O22" s="318"/>
      <c r="P22" s="318"/>
      <c r="Q22" s="319"/>
      <c r="R22" s="70"/>
    </row>
    <row r="23" spans="2:18" ht="15" customHeight="1" thickBot="1">
      <c r="B23" s="320">
        <v>5</v>
      </c>
      <c r="C23" s="94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94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21"/>
      <c r="C24" s="317"/>
      <c r="D24" s="318"/>
      <c r="E24" s="318"/>
      <c r="F24" s="318"/>
      <c r="G24" s="319"/>
      <c r="H24" s="329"/>
      <c r="I24" s="330"/>
      <c r="J24" s="326"/>
      <c r="K24" s="327"/>
      <c r="L24" s="317"/>
      <c r="M24" s="318"/>
      <c r="N24" s="318"/>
      <c r="O24" s="318"/>
      <c r="P24" s="318"/>
      <c r="Q24" s="319"/>
      <c r="R24" s="70"/>
    </row>
    <row r="25" spans="2:18" ht="15" customHeight="1" thickBot="1">
      <c r="B25" s="320">
        <v>6</v>
      </c>
      <c r="C25" s="171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94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21"/>
      <c r="C26" s="317"/>
      <c r="D26" s="318"/>
      <c r="E26" s="318"/>
      <c r="F26" s="318"/>
      <c r="G26" s="319"/>
      <c r="H26" s="329"/>
      <c r="I26" s="330"/>
      <c r="J26" s="326"/>
      <c r="K26" s="327"/>
      <c r="L26" s="317"/>
      <c r="M26" s="318"/>
      <c r="N26" s="318"/>
      <c r="O26" s="318"/>
      <c r="P26" s="318"/>
      <c r="Q26" s="319"/>
      <c r="R26" s="70"/>
    </row>
    <row r="27" spans="2:18" ht="15" customHeight="1" thickBot="1">
      <c r="B27" s="320">
        <v>7</v>
      </c>
      <c r="C27" s="94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94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21"/>
      <c r="C28" s="317"/>
      <c r="D28" s="318"/>
      <c r="E28" s="318"/>
      <c r="F28" s="318"/>
      <c r="G28" s="319"/>
      <c r="H28" s="329"/>
      <c r="I28" s="330"/>
      <c r="J28" s="326"/>
      <c r="K28" s="327"/>
      <c r="L28" s="317"/>
      <c r="M28" s="318"/>
      <c r="N28" s="318"/>
      <c r="O28" s="318"/>
      <c r="P28" s="318"/>
      <c r="Q28" s="319"/>
      <c r="R28" s="70"/>
    </row>
    <row r="29" spans="2:18" ht="15" customHeight="1" thickBot="1">
      <c r="B29" s="320">
        <v>8</v>
      </c>
      <c r="C29" s="94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94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21"/>
      <c r="C30" s="317"/>
      <c r="D30" s="318"/>
      <c r="E30" s="318"/>
      <c r="F30" s="318"/>
      <c r="G30" s="319"/>
      <c r="H30" s="329"/>
      <c r="I30" s="330"/>
      <c r="J30" s="326"/>
      <c r="K30" s="327"/>
      <c r="L30" s="317"/>
      <c r="M30" s="318"/>
      <c r="N30" s="318"/>
      <c r="O30" s="318"/>
      <c r="P30" s="318"/>
      <c r="Q30" s="319"/>
      <c r="R30" s="70"/>
    </row>
    <row r="31" spans="2:18" ht="15" customHeight="1" thickBot="1">
      <c r="B31" s="320">
        <v>9</v>
      </c>
      <c r="C31" s="94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94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21"/>
      <c r="C32" s="317"/>
      <c r="D32" s="318"/>
      <c r="E32" s="318"/>
      <c r="F32" s="318"/>
      <c r="G32" s="319"/>
      <c r="H32" s="329"/>
      <c r="I32" s="330"/>
      <c r="J32" s="326"/>
      <c r="K32" s="327"/>
      <c r="L32" s="317"/>
      <c r="M32" s="318"/>
      <c r="N32" s="318"/>
      <c r="O32" s="318"/>
      <c r="P32" s="318"/>
      <c r="Q32" s="319"/>
      <c r="R32" s="70"/>
    </row>
    <row r="33" spans="2:18" ht="15" customHeight="1" thickBot="1">
      <c r="B33" s="320">
        <v>10</v>
      </c>
      <c r="C33" s="94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94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21"/>
      <c r="C34" s="317"/>
      <c r="D34" s="318"/>
      <c r="E34" s="318"/>
      <c r="F34" s="318"/>
      <c r="G34" s="319"/>
      <c r="H34" s="329"/>
      <c r="I34" s="330"/>
      <c r="J34" s="326"/>
      <c r="K34" s="327"/>
      <c r="L34" s="317"/>
      <c r="M34" s="318"/>
      <c r="N34" s="318"/>
      <c r="O34" s="318"/>
      <c r="P34" s="318"/>
      <c r="Q34" s="319"/>
      <c r="R34" s="70"/>
    </row>
    <row r="35" spans="2:18" ht="15" customHeight="1" thickBot="1">
      <c r="B35" s="320">
        <v>11</v>
      </c>
      <c r="C35" s="94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94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21"/>
      <c r="C36" s="317"/>
      <c r="D36" s="318"/>
      <c r="E36" s="318"/>
      <c r="F36" s="318"/>
      <c r="G36" s="319"/>
      <c r="H36" s="329"/>
      <c r="I36" s="330"/>
      <c r="J36" s="326"/>
      <c r="K36" s="327"/>
      <c r="L36" s="317"/>
      <c r="M36" s="318"/>
      <c r="N36" s="318"/>
      <c r="O36" s="318"/>
      <c r="P36" s="318"/>
      <c r="Q36" s="319"/>
      <c r="R36" s="70"/>
    </row>
    <row r="37" spans="2:18" ht="15" customHeight="1" thickBot="1">
      <c r="B37" s="320">
        <v>12</v>
      </c>
      <c r="C37" s="154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45">
        <v>24</v>
      </c>
      <c r="K37" s="346"/>
      <c r="L37" s="94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42"/>
      <c r="C38" s="350"/>
      <c r="D38" s="351"/>
      <c r="E38" s="351"/>
      <c r="F38" s="351"/>
      <c r="G38" s="352"/>
      <c r="H38" s="353"/>
      <c r="I38" s="354"/>
      <c r="J38" s="347"/>
      <c r="K38" s="348"/>
      <c r="L38" s="350"/>
      <c r="M38" s="351"/>
      <c r="N38" s="351"/>
      <c r="O38" s="351"/>
      <c r="P38" s="351"/>
      <c r="Q38" s="352"/>
      <c r="R38" s="71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29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v>3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353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127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15" t="s">
        <v>81</v>
      </c>
      <c r="L8" s="316"/>
      <c r="N8" s="34"/>
      <c r="P8" s="150" t="s">
        <v>344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127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126" t="s">
        <v>22</v>
      </c>
    </row>
    <row r="15" spans="2:21" ht="15" customHeight="1" thickBot="1">
      <c r="B15" s="336">
        <v>1</v>
      </c>
      <c r="C15" s="154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39">
        <v>13</v>
      </c>
      <c r="K15" s="340"/>
      <c r="L15" s="94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21"/>
      <c r="C16" s="317"/>
      <c r="D16" s="318"/>
      <c r="E16" s="318"/>
      <c r="F16" s="318"/>
      <c r="G16" s="319"/>
      <c r="H16" s="329"/>
      <c r="I16" s="330"/>
      <c r="J16" s="326"/>
      <c r="K16" s="327"/>
      <c r="L16" s="317"/>
      <c r="M16" s="318"/>
      <c r="N16" s="318"/>
      <c r="O16" s="318"/>
      <c r="P16" s="318"/>
      <c r="Q16" s="319"/>
      <c r="R16" s="70"/>
    </row>
    <row r="17" spans="2:18" ht="15" customHeight="1" thickBot="1">
      <c r="B17" s="320">
        <v>2</v>
      </c>
      <c r="C17" s="94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171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21"/>
      <c r="C18" s="317"/>
      <c r="D18" s="318"/>
      <c r="E18" s="318"/>
      <c r="F18" s="318"/>
      <c r="G18" s="319"/>
      <c r="H18" s="329"/>
      <c r="I18" s="330"/>
      <c r="J18" s="326"/>
      <c r="K18" s="327"/>
      <c r="L18" s="317"/>
      <c r="M18" s="318"/>
      <c r="N18" s="318"/>
      <c r="O18" s="318"/>
      <c r="P18" s="318"/>
      <c r="Q18" s="319"/>
      <c r="R18" s="70"/>
    </row>
    <row r="19" spans="2:18" ht="15" customHeight="1" thickBot="1">
      <c r="B19" s="320">
        <v>3</v>
      </c>
      <c r="C19" s="94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154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21"/>
      <c r="C20" s="317"/>
      <c r="D20" s="318"/>
      <c r="E20" s="318"/>
      <c r="F20" s="318"/>
      <c r="G20" s="319"/>
      <c r="H20" s="329"/>
      <c r="I20" s="330"/>
      <c r="J20" s="326"/>
      <c r="K20" s="327"/>
      <c r="L20" s="317"/>
      <c r="M20" s="318"/>
      <c r="N20" s="318"/>
      <c r="O20" s="318"/>
      <c r="P20" s="318"/>
      <c r="Q20" s="319"/>
      <c r="R20" s="70"/>
    </row>
    <row r="21" spans="2:18" ht="15" customHeight="1" thickBot="1">
      <c r="B21" s="320">
        <v>4</v>
      </c>
      <c r="C21" s="94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154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21"/>
      <c r="C22" s="317"/>
      <c r="D22" s="318"/>
      <c r="E22" s="318"/>
      <c r="F22" s="318"/>
      <c r="G22" s="319"/>
      <c r="H22" s="329"/>
      <c r="I22" s="330"/>
      <c r="J22" s="326"/>
      <c r="K22" s="327"/>
      <c r="L22" s="317"/>
      <c r="M22" s="318"/>
      <c r="N22" s="318"/>
      <c r="O22" s="318"/>
      <c r="P22" s="318"/>
      <c r="Q22" s="319"/>
      <c r="R22" s="70"/>
    </row>
    <row r="23" spans="2:18" ht="15" customHeight="1" thickBot="1">
      <c r="B23" s="320">
        <v>5</v>
      </c>
      <c r="C23" s="94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154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21"/>
      <c r="C24" s="317"/>
      <c r="D24" s="318"/>
      <c r="E24" s="318"/>
      <c r="F24" s="318"/>
      <c r="G24" s="319"/>
      <c r="H24" s="329"/>
      <c r="I24" s="330"/>
      <c r="J24" s="326"/>
      <c r="K24" s="327"/>
      <c r="L24" s="317"/>
      <c r="M24" s="318"/>
      <c r="N24" s="318"/>
      <c r="O24" s="318"/>
      <c r="P24" s="318"/>
      <c r="Q24" s="319"/>
      <c r="R24" s="70"/>
    </row>
    <row r="25" spans="2:18" ht="15" customHeight="1" thickBot="1">
      <c r="B25" s="320">
        <v>6</v>
      </c>
      <c r="C25" s="94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154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21"/>
      <c r="C26" s="317"/>
      <c r="D26" s="318"/>
      <c r="E26" s="318"/>
      <c r="F26" s="318"/>
      <c r="G26" s="319"/>
      <c r="H26" s="329"/>
      <c r="I26" s="330"/>
      <c r="J26" s="326"/>
      <c r="K26" s="327"/>
      <c r="L26" s="317"/>
      <c r="M26" s="318"/>
      <c r="N26" s="318"/>
      <c r="O26" s="318"/>
      <c r="P26" s="318"/>
      <c r="Q26" s="319"/>
      <c r="R26" s="70"/>
    </row>
    <row r="27" spans="2:18" ht="15" customHeight="1" thickBot="1">
      <c r="B27" s="320">
        <v>7</v>
      </c>
      <c r="C27" s="94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94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21"/>
      <c r="C28" s="317"/>
      <c r="D28" s="318"/>
      <c r="E28" s="318"/>
      <c r="F28" s="318"/>
      <c r="G28" s="319"/>
      <c r="H28" s="329"/>
      <c r="I28" s="330"/>
      <c r="J28" s="326"/>
      <c r="K28" s="327"/>
      <c r="L28" s="317"/>
      <c r="M28" s="318"/>
      <c r="N28" s="318"/>
      <c r="O28" s="318"/>
      <c r="P28" s="318"/>
      <c r="Q28" s="319"/>
      <c r="R28" s="70"/>
    </row>
    <row r="29" spans="2:18" ht="15" customHeight="1" thickBot="1">
      <c r="B29" s="320">
        <v>8</v>
      </c>
      <c r="C29" s="94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94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21"/>
      <c r="C30" s="317"/>
      <c r="D30" s="318"/>
      <c r="E30" s="318"/>
      <c r="F30" s="318"/>
      <c r="G30" s="319"/>
      <c r="H30" s="329"/>
      <c r="I30" s="330"/>
      <c r="J30" s="326"/>
      <c r="K30" s="327"/>
      <c r="L30" s="317"/>
      <c r="M30" s="318"/>
      <c r="N30" s="318"/>
      <c r="O30" s="318"/>
      <c r="P30" s="318"/>
      <c r="Q30" s="319"/>
      <c r="R30" s="70"/>
    </row>
    <row r="31" spans="2:18" ht="15" customHeight="1" thickBot="1">
      <c r="B31" s="320">
        <v>9</v>
      </c>
      <c r="C31" s="94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94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21"/>
      <c r="C32" s="317"/>
      <c r="D32" s="318"/>
      <c r="E32" s="318"/>
      <c r="F32" s="318"/>
      <c r="G32" s="319"/>
      <c r="H32" s="329"/>
      <c r="I32" s="330"/>
      <c r="J32" s="326"/>
      <c r="K32" s="327"/>
      <c r="L32" s="317"/>
      <c r="M32" s="318"/>
      <c r="N32" s="318"/>
      <c r="O32" s="318"/>
      <c r="P32" s="318"/>
      <c r="Q32" s="319"/>
      <c r="R32" s="70"/>
    </row>
    <row r="33" spans="2:18" ht="15" customHeight="1" thickBot="1">
      <c r="B33" s="320">
        <v>10</v>
      </c>
      <c r="C33" s="94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94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21"/>
      <c r="C34" s="317"/>
      <c r="D34" s="318"/>
      <c r="E34" s="318"/>
      <c r="F34" s="318"/>
      <c r="G34" s="319"/>
      <c r="H34" s="329"/>
      <c r="I34" s="330"/>
      <c r="J34" s="326"/>
      <c r="K34" s="327"/>
      <c r="L34" s="317"/>
      <c r="M34" s="318"/>
      <c r="N34" s="318"/>
      <c r="O34" s="318"/>
      <c r="P34" s="318"/>
      <c r="Q34" s="319"/>
      <c r="R34" s="70"/>
    </row>
    <row r="35" spans="2:18" ht="15" customHeight="1" thickBot="1">
      <c r="B35" s="320">
        <v>11</v>
      </c>
      <c r="C35" s="94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94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21"/>
      <c r="C36" s="317"/>
      <c r="D36" s="318"/>
      <c r="E36" s="318"/>
      <c r="F36" s="318"/>
      <c r="G36" s="319"/>
      <c r="H36" s="329"/>
      <c r="I36" s="330"/>
      <c r="J36" s="326"/>
      <c r="K36" s="327"/>
      <c r="L36" s="317"/>
      <c r="M36" s="318"/>
      <c r="N36" s="318"/>
      <c r="O36" s="318"/>
      <c r="P36" s="318"/>
      <c r="Q36" s="319"/>
      <c r="R36" s="70"/>
    </row>
    <row r="37" spans="2:18" ht="15" customHeight="1" thickBot="1">
      <c r="B37" s="320">
        <v>12</v>
      </c>
      <c r="C37" s="94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45">
        <v>24</v>
      </c>
      <c r="K37" s="346"/>
      <c r="L37" s="94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42"/>
      <c r="C38" s="350"/>
      <c r="D38" s="351"/>
      <c r="E38" s="351"/>
      <c r="F38" s="351"/>
      <c r="G38" s="352"/>
      <c r="H38" s="353"/>
      <c r="I38" s="354"/>
      <c r="J38" s="347"/>
      <c r="K38" s="348"/>
      <c r="L38" s="350"/>
      <c r="M38" s="351"/>
      <c r="N38" s="351"/>
      <c r="O38" s="351"/>
      <c r="P38" s="351"/>
      <c r="Q38" s="352"/>
      <c r="R38" s="71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39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32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340</v>
      </c>
      <c r="L8" s="316"/>
      <c r="N8" s="34"/>
      <c r="P8" s="150" t="s">
        <v>343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32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36" t="s">
        <v>22</v>
      </c>
    </row>
    <row r="15" spans="2:21" ht="15" customHeight="1" thickBot="1">
      <c r="B15" s="380">
        <v>1</v>
      </c>
      <c r="C15" s="94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39">
        <v>13</v>
      </c>
      <c r="K15" s="340"/>
      <c r="L15" s="103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79"/>
      <c r="C16" s="317"/>
      <c r="D16" s="318"/>
      <c r="E16" s="318"/>
      <c r="F16" s="318"/>
      <c r="G16" s="319"/>
      <c r="H16" s="329"/>
      <c r="I16" s="330"/>
      <c r="J16" s="326"/>
      <c r="K16" s="327"/>
      <c r="L16" s="317"/>
      <c r="M16" s="318"/>
      <c r="N16" s="318"/>
      <c r="O16" s="318"/>
      <c r="P16" s="318"/>
      <c r="Q16" s="319"/>
      <c r="R16" s="70"/>
    </row>
    <row r="17" spans="2:18" ht="15" customHeight="1" thickBot="1">
      <c r="B17" s="378">
        <v>2</v>
      </c>
      <c r="C17" s="94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94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79"/>
      <c r="C18" s="317"/>
      <c r="D18" s="318"/>
      <c r="E18" s="318"/>
      <c r="F18" s="318"/>
      <c r="G18" s="319"/>
      <c r="H18" s="329"/>
      <c r="I18" s="330"/>
      <c r="J18" s="326"/>
      <c r="K18" s="327"/>
      <c r="L18" s="317"/>
      <c r="M18" s="318"/>
      <c r="N18" s="318"/>
      <c r="O18" s="318"/>
      <c r="P18" s="318"/>
      <c r="Q18" s="319"/>
      <c r="R18" s="70"/>
    </row>
    <row r="19" spans="2:18" ht="15" customHeight="1" thickBot="1">
      <c r="B19" s="378">
        <v>3</v>
      </c>
      <c r="C19" s="94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102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79"/>
      <c r="C20" s="317"/>
      <c r="D20" s="318"/>
      <c r="E20" s="318"/>
      <c r="F20" s="318"/>
      <c r="G20" s="319"/>
      <c r="H20" s="329"/>
      <c r="I20" s="330"/>
      <c r="J20" s="326"/>
      <c r="K20" s="327"/>
      <c r="L20" s="317"/>
      <c r="M20" s="318"/>
      <c r="N20" s="318"/>
      <c r="O20" s="318"/>
      <c r="P20" s="318"/>
      <c r="Q20" s="319"/>
      <c r="R20" s="70"/>
    </row>
    <row r="21" spans="2:18" ht="15" customHeight="1" thickBot="1">
      <c r="B21" s="378">
        <v>4</v>
      </c>
      <c r="C21" s="94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94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79"/>
      <c r="C22" s="317"/>
      <c r="D22" s="318"/>
      <c r="E22" s="318"/>
      <c r="F22" s="318"/>
      <c r="G22" s="319"/>
      <c r="H22" s="329"/>
      <c r="I22" s="330"/>
      <c r="J22" s="326"/>
      <c r="K22" s="327"/>
      <c r="L22" s="317"/>
      <c r="M22" s="318"/>
      <c r="N22" s="318"/>
      <c r="O22" s="318"/>
      <c r="P22" s="318"/>
      <c r="Q22" s="319"/>
      <c r="R22" s="70"/>
    </row>
    <row r="23" spans="2:18" ht="15" customHeight="1" thickBot="1">
      <c r="B23" s="378">
        <v>5</v>
      </c>
      <c r="C23" s="94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171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79"/>
      <c r="C24" s="317"/>
      <c r="D24" s="318"/>
      <c r="E24" s="318"/>
      <c r="F24" s="318"/>
      <c r="G24" s="319"/>
      <c r="H24" s="329"/>
      <c r="I24" s="330"/>
      <c r="J24" s="326"/>
      <c r="K24" s="327"/>
      <c r="L24" s="317"/>
      <c r="M24" s="318"/>
      <c r="N24" s="318"/>
      <c r="O24" s="318"/>
      <c r="P24" s="318"/>
      <c r="Q24" s="319"/>
      <c r="R24" s="70"/>
    </row>
    <row r="25" spans="2:18" ht="15" customHeight="1" thickBot="1">
      <c r="B25" s="378">
        <v>6</v>
      </c>
      <c r="C25" s="94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94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79"/>
      <c r="C26" s="317"/>
      <c r="D26" s="318"/>
      <c r="E26" s="318"/>
      <c r="F26" s="318"/>
      <c r="G26" s="319"/>
      <c r="H26" s="329"/>
      <c r="I26" s="330"/>
      <c r="J26" s="326"/>
      <c r="K26" s="327"/>
      <c r="L26" s="317"/>
      <c r="M26" s="318"/>
      <c r="N26" s="318"/>
      <c r="O26" s="318"/>
      <c r="P26" s="318"/>
      <c r="Q26" s="319"/>
      <c r="R26" s="70"/>
    </row>
    <row r="27" spans="2:18" ht="15" customHeight="1" thickBot="1">
      <c r="B27" s="378">
        <v>7</v>
      </c>
      <c r="C27" s="94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94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79"/>
      <c r="C28" s="317"/>
      <c r="D28" s="318"/>
      <c r="E28" s="318"/>
      <c r="F28" s="318"/>
      <c r="G28" s="319"/>
      <c r="H28" s="329"/>
      <c r="I28" s="330"/>
      <c r="J28" s="326"/>
      <c r="K28" s="327"/>
      <c r="L28" s="317"/>
      <c r="M28" s="318"/>
      <c r="N28" s="318"/>
      <c r="O28" s="318"/>
      <c r="P28" s="318"/>
      <c r="Q28" s="319"/>
      <c r="R28" s="70"/>
    </row>
    <row r="29" spans="2:18" ht="15" customHeight="1" thickBot="1">
      <c r="B29" s="378">
        <v>8</v>
      </c>
      <c r="C29" s="94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94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79"/>
      <c r="C30" s="317"/>
      <c r="D30" s="318"/>
      <c r="E30" s="318"/>
      <c r="F30" s="318"/>
      <c r="G30" s="319"/>
      <c r="H30" s="329"/>
      <c r="I30" s="330"/>
      <c r="J30" s="326"/>
      <c r="K30" s="327"/>
      <c r="L30" s="317"/>
      <c r="M30" s="318"/>
      <c r="N30" s="318"/>
      <c r="O30" s="318"/>
      <c r="P30" s="318"/>
      <c r="Q30" s="319"/>
      <c r="R30" s="70"/>
    </row>
    <row r="31" spans="2:18" ht="15" customHeight="1" thickBot="1">
      <c r="B31" s="378">
        <v>9</v>
      </c>
      <c r="C31" s="94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94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79"/>
      <c r="C32" s="317"/>
      <c r="D32" s="318"/>
      <c r="E32" s="318"/>
      <c r="F32" s="318"/>
      <c r="G32" s="319"/>
      <c r="H32" s="329"/>
      <c r="I32" s="330"/>
      <c r="J32" s="326"/>
      <c r="K32" s="327"/>
      <c r="L32" s="317"/>
      <c r="M32" s="318"/>
      <c r="N32" s="318"/>
      <c r="O32" s="318"/>
      <c r="P32" s="318"/>
      <c r="Q32" s="319"/>
      <c r="R32" s="70"/>
    </row>
    <row r="33" spans="2:18" ht="15" customHeight="1" thickBot="1">
      <c r="B33" s="378">
        <v>10</v>
      </c>
      <c r="C33" s="94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94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79"/>
      <c r="C34" s="317"/>
      <c r="D34" s="318"/>
      <c r="E34" s="318"/>
      <c r="F34" s="318"/>
      <c r="G34" s="319"/>
      <c r="H34" s="329"/>
      <c r="I34" s="330"/>
      <c r="J34" s="326"/>
      <c r="K34" s="327"/>
      <c r="L34" s="317"/>
      <c r="M34" s="318"/>
      <c r="N34" s="318"/>
      <c r="O34" s="318"/>
      <c r="P34" s="318"/>
      <c r="Q34" s="319"/>
      <c r="R34" s="70"/>
    </row>
    <row r="35" spans="2:18" ht="15" customHeight="1" thickBot="1">
      <c r="B35" s="378">
        <v>11</v>
      </c>
      <c r="C35" s="94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94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79"/>
      <c r="C36" s="317"/>
      <c r="D36" s="318"/>
      <c r="E36" s="318"/>
      <c r="F36" s="318"/>
      <c r="G36" s="319"/>
      <c r="H36" s="329"/>
      <c r="I36" s="330"/>
      <c r="J36" s="326"/>
      <c r="K36" s="327"/>
      <c r="L36" s="317"/>
      <c r="M36" s="318"/>
      <c r="N36" s="318"/>
      <c r="O36" s="318"/>
      <c r="P36" s="318"/>
      <c r="Q36" s="319"/>
      <c r="R36" s="70"/>
    </row>
    <row r="37" spans="2:18" ht="15" customHeight="1" thickBot="1">
      <c r="B37" s="378">
        <v>12</v>
      </c>
      <c r="C37" s="171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45">
        <v>24</v>
      </c>
      <c r="K37" s="346"/>
      <c r="L37" s="94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81"/>
      <c r="C38" s="350"/>
      <c r="D38" s="351"/>
      <c r="E38" s="351"/>
      <c r="F38" s="351"/>
      <c r="G38" s="352"/>
      <c r="H38" s="353"/>
      <c r="I38" s="354"/>
      <c r="J38" s="347"/>
      <c r="K38" s="348"/>
      <c r="L38" s="350"/>
      <c r="M38" s="351"/>
      <c r="N38" s="351"/>
      <c r="O38" s="351"/>
      <c r="P38" s="351"/>
      <c r="Q38" s="352"/>
      <c r="R38" s="71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49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P8" activeCellId="1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127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340</v>
      </c>
      <c r="L8" s="316"/>
      <c r="N8" s="34"/>
      <c r="P8" s="150" t="s">
        <v>344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127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126" t="s">
        <v>22</v>
      </c>
    </row>
    <row r="15" spans="2:21" ht="15" customHeight="1" thickBot="1">
      <c r="B15" s="380">
        <v>1</v>
      </c>
      <c r="C15" s="94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39">
        <v>13</v>
      </c>
      <c r="K15" s="340"/>
      <c r="L15" s="103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79"/>
      <c r="C16" s="317"/>
      <c r="D16" s="318"/>
      <c r="E16" s="318"/>
      <c r="F16" s="318"/>
      <c r="G16" s="319"/>
      <c r="H16" s="329"/>
      <c r="I16" s="330"/>
      <c r="J16" s="326"/>
      <c r="K16" s="327"/>
      <c r="L16" s="317"/>
      <c r="M16" s="318"/>
      <c r="N16" s="318"/>
      <c r="O16" s="318"/>
      <c r="P16" s="318"/>
      <c r="Q16" s="319"/>
      <c r="R16" s="70"/>
    </row>
    <row r="17" spans="2:18" ht="15" customHeight="1" thickBot="1">
      <c r="B17" s="378">
        <v>2</v>
      </c>
      <c r="C17" s="94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24">
        <v>14</v>
      </c>
      <c r="K17" s="325"/>
      <c r="L17" s="94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79"/>
      <c r="C18" s="317"/>
      <c r="D18" s="318"/>
      <c r="E18" s="318"/>
      <c r="F18" s="318"/>
      <c r="G18" s="319"/>
      <c r="H18" s="329"/>
      <c r="I18" s="330"/>
      <c r="J18" s="326"/>
      <c r="K18" s="327"/>
      <c r="L18" s="317"/>
      <c r="M18" s="318"/>
      <c r="N18" s="318"/>
      <c r="O18" s="318"/>
      <c r="P18" s="318"/>
      <c r="Q18" s="319"/>
      <c r="R18" s="70"/>
    </row>
    <row r="19" spans="2:18" ht="15" customHeight="1" thickBot="1">
      <c r="B19" s="378">
        <v>3</v>
      </c>
      <c r="C19" s="94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24">
        <v>15</v>
      </c>
      <c r="K19" s="325"/>
      <c r="L19" s="102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79"/>
      <c r="C20" s="317"/>
      <c r="D20" s="318"/>
      <c r="E20" s="318"/>
      <c r="F20" s="318"/>
      <c r="G20" s="319"/>
      <c r="H20" s="329"/>
      <c r="I20" s="330"/>
      <c r="J20" s="326"/>
      <c r="K20" s="327"/>
      <c r="L20" s="317"/>
      <c r="M20" s="318"/>
      <c r="N20" s="318"/>
      <c r="O20" s="318"/>
      <c r="P20" s="318"/>
      <c r="Q20" s="319"/>
      <c r="R20" s="70"/>
    </row>
    <row r="21" spans="2:18" ht="15" customHeight="1" thickBot="1">
      <c r="B21" s="378">
        <v>4</v>
      </c>
      <c r="C21" s="94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24">
        <v>16</v>
      </c>
      <c r="K21" s="325"/>
      <c r="L21" s="94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79"/>
      <c r="C22" s="317"/>
      <c r="D22" s="318"/>
      <c r="E22" s="318"/>
      <c r="F22" s="318"/>
      <c r="G22" s="319"/>
      <c r="H22" s="329"/>
      <c r="I22" s="330"/>
      <c r="J22" s="326"/>
      <c r="K22" s="327"/>
      <c r="L22" s="317"/>
      <c r="M22" s="318"/>
      <c r="N22" s="318"/>
      <c r="O22" s="318"/>
      <c r="P22" s="318"/>
      <c r="Q22" s="319"/>
      <c r="R22" s="70"/>
    </row>
    <row r="23" spans="2:18" ht="15" customHeight="1" thickBot="1">
      <c r="B23" s="378">
        <v>5</v>
      </c>
      <c r="C23" s="94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24">
        <v>17</v>
      </c>
      <c r="K23" s="325"/>
      <c r="L23" s="94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79"/>
      <c r="C24" s="317"/>
      <c r="D24" s="318"/>
      <c r="E24" s="318"/>
      <c r="F24" s="318"/>
      <c r="G24" s="319"/>
      <c r="H24" s="329"/>
      <c r="I24" s="330"/>
      <c r="J24" s="326"/>
      <c r="K24" s="327"/>
      <c r="L24" s="317"/>
      <c r="M24" s="318"/>
      <c r="N24" s="318"/>
      <c r="O24" s="318"/>
      <c r="P24" s="318"/>
      <c r="Q24" s="319"/>
      <c r="R24" s="70"/>
    </row>
    <row r="25" spans="2:18" ht="15" customHeight="1" thickBot="1">
      <c r="B25" s="378">
        <v>6</v>
      </c>
      <c r="C25" s="94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24">
        <v>18</v>
      </c>
      <c r="K25" s="325"/>
      <c r="L25" s="94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79"/>
      <c r="C26" s="317"/>
      <c r="D26" s="318"/>
      <c r="E26" s="318"/>
      <c r="F26" s="318"/>
      <c r="G26" s="319"/>
      <c r="H26" s="329"/>
      <c r="I26" s="330"/>
      <c r="J26" s="326"/>
      <c r="K26" s="327"/>
      <c r="L26" s="317"/>
      <c r="M26" s="318"/>
      <c r="N26" s="318"/>
      <c r="O26" s="318"/>
      <c r="P26" s="318"/>
      <c r="Q26" s="319"/>
      <c r="R26" s="70"/>
    </row>
    <row r="27" spans="2:18" ht="15" customHeight="1" thickBot="1">
      <c r="B27" s="378">
        <v>7</v>
      </c>
      <c r="C27" s="94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24">
        <v>19</v>
      </c>
      <c r="K27" s="325"/>
      <c r="L27" s="94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79"/>
      <c r="C28" s="317"/>
      <c r="D28" s="318"/>
      <c r="E28" s="318"/>
      <c r="F28" s="318"/>
      <c r="G28" s="319"/>
      <c r="H28" s="329"/>
      <c r="I28" s="330"/>
      <c r="J28" s="326"/>
      <c r="K28" s="327"/>
      <c r="L28" s="317"/>
      <c r="M28" s="318"/>
      <c r="N28" s="318"/>
      <c r="O28" s="318"/>
      <c r="P28" s="318"/>
      <c r="Q28" s="319"/>
      <c r="R28" s="70"/>
    </row>
    <row r="29" spans="2:18" ht="15" customHeight="1" thickBot="1">
      <c r="B29" s="378">
        <v>8</v>
      </c>
      <c r="C29" s="94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24">
        <v>20</v>
      </c>
      <c r="K29" s="325"/>
      <c r="L29" s="94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79"/>
      <c r="C30" s="317"/>
      <c r="D30" s="318"/>
      <c r="E30" s="318"/>
      <c r="F30" s="318"/>
      <c r="G30" s="319"/>
      <c r="H30" s="329"/>
      <c r="I30" s="330"/>
      <c r="J30" s="326"/>
      <c r="K30" s="327"/>
      <c r="L30" s="317"/>
      <c r="M30" s="318"/>
      <c r="N30" s="318"/>
      <c r="O30" s="318"/>
      <c r="P30" s="318"/>
      <c r="Q30" s="319"/>
      <c r="R30" s="70"/>
    </row>
    <row r="31" spans="2:18" ht="15" customHeight="1" thickBot="1">
      <c r="B31" s="378">
        <v>9</v>
      </c>
      <c r="C31" s="94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24">
        <v>21</v>
      </c>
      <c r="K31" s="325"/>
      <c r="L31" s="94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79"/>
      <c r="C32" s="317"/>
      <c r="D32" s="318"/>
      <c r="E32" s="318"/>
      <c r="F32" s="318"/>
      <c r="G32" s="319"/>
      <c r="H32" s="329"/>
      <c r="I32" s="330"/>
      <c r="J32" s="326"/>
      <c r="K32" s="327"/>
      <c r="L32" s="317"/>
      <c r="M32" s="318"/>
      <c r="N32" s="318"/>
      <c r="O32" s="318"/>
      <c r="P32" s="318"/>
      <c r="Q32" s="319"/>
      <c r="R32" s="70"/>
    </row>
    <row r="33" spans="2:18" ht="15" customHeight="1" thickBot="1">
      <c r="B33" s="378">
        <v>10</v>
      </c>
      <c r="C33" s="94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24">
        <v>22</v>
      </c>
      <c r="K33" s="325"/>
      <c r="L33" s="94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79"/>
      <c r="C34" s="317"/>
      <c r="D34" s="318"/>
      <c r="E34" s="318"/>
      <c r="F34" s="318"/>
      <c r="G34" s="319"/>
      <c r="H34" s="329"/>
      <c r="I34" s="330"/>
      <c r="J34" s="326"/>
      <c r="K34" s="327"/>
      <c r="L34" s="317"/>
      <c r="M34" s="318"/>
      <c r="N34" s="318"/>
      <c r="O34" s="318"/>
      <c r="P34" s="318"/>
      <c r="Q34" s="319"/>
      <c r="R34" s="70"/>
    </row>
    <row r="35" spans="2:18" ht="15" customHeight="1" thickBot="1">
      <c r="B35" s="378">
        <v>11</v>
      </c>
      <c r="C35" s="94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24">
        <v>23</v>
      </c>
      <c r="K35" s="325"/>
      <c r="L35" s="94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79"/>
      <c r="C36" s="317"/>
      <c r="D36" s="318"/>
      <c r="E36" s="318"/>
      <c r="F36" s="318"/>
      <c r="G36" s="319"/>
      <c r="H36" s="329"/>
      <c r="I36" s="330"/>
      <c r="J36" s="326"/>
      <c r="K36" s="327"/>
      <c r="L36" s="317"/>
      <c r="M36" s="318"/>
      <c r="N36" s="318"/>
      <c r="O36" s="318"/>
      <c r="P36" s="318"/>
      <c r="Q36" s="319"/>
      <c r="R36" s="70"/>
    </row>
    <row r="37" spans="2:18" ht="15" customHeight="1" thickBot="1">
      <c r="B37" s="378">
        <v>12</v>
      </c>
      <c r="C37" s="94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45">
        <v>24</v>
      </c>
      <c r="K37" s="346"/>
      <c r="L37" s="94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81"/>
      <c r="C38" s="350"/>
      <c r="D38" s="351"/>
      <c r="E38" s="351"/>
      <c r="F38" s="351"/>
      <c r="G38" s="352"/>
      <c r="H38" s="353"/>
      <c r="I38" s="354"/>
      <c r="J38" s="347"/>
      <c r="K38" s="348"/>
      <c r="L38" s="350"/>
      <c r="M38" s="351"/>
      <c r="N38" s="351"/>
      <c r="O38" s="351"/>
      <c r="P38" s="351"/>
      <c r="Q38" s="352"/>
      <c r="R38" s="71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v>57</v>
      </c>
      <c r="L8" s="537"/>
      <c r="N8" s="153" t="str" cm="1">
        <f t="array" aca="1" ref="N8" ca="1">RIGHT(CELL("názevsouboru",$A$1),LEN(CELL("názevsouboru",$A$1))-FIND("]",CELL("názevsouboru",$A$1)))</f>
        <v>57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58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v>59</v>
      </c>
      <c r="L8" s="537"/>
      <c r="N8" s="153" t="str" cm="1">
        <f t="array" aca="1" ref="N8" ca="1">RIGHT(CELL("názevsouboru",$A$1),LEN(CELL("názevsouboru",$A$1))-FIND("]",CELL("názevsouboru",$A$1)))</f>
        <v>59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32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341</v>
      </c>
      <c r="L8" s="316"/>
      <c r="N8" s="34"/>
      <c r="P8" s="150" t="s">
        <v>343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32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36" t="s">
        <v>22</v>
      </c>
    </row>
    <row r="15" spans="2:21" ht="15" customHeight="1" thickBot="1">
      <c r="B15" s="393">
        <v>1</v>
      </c>
      <c r="C15" s="95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94">
        <v>13</v>
      </c>
      <c r="K15" s="395"/>
      <c r="L15" s="95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86"/>
      <c r="C16" s="382"/>
      <c r="D16" s="383"/>
      <c r="E16" s="383"/>
      <c r="F16" s="383"/>
      <c r="G16" s="384"/>
      <c r="H16" s="391"/>
      <c r="I16" s="392"/>
      <c r="J16" s="389"/>
      <c r="K16" s="390"/>
      <c r="L16" s="382"/>
      <c r="M16" s="383"/>
      <c r="N16" s="383"/>
      <c r="O16" s="383"/>
      <c r="P16" s="383"/>
      <c r="Q16" s="384"/>
      <c r="R16" s="74"/>
    </row>
    <row r="17" spans="2:18" ht="15" customHeight="1" thickBot="1">
      <c r="B17" s="385">
        <v>2</v>
      </c>
      <c r="C17" s="95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87">
        <v>14</v>
      </c>
      <c r="K17" s="388"/>
      <c r="L17" s="95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86"/>
      <c r="C18" s="382"/>
      <c r="D18" s="383"/>
      <c r="E18" s="383"/>
      <c r="F18" s="383"/>
      <c r="G18" s="384"/>
      <c r="H18" s="391"/>
      <c r="I18" s="392"/>
      <c r="J18" s="389"/>
      <c r="K18" s="390"/>
      <c r="L18" s="382"/>
      <c r="M18" s="383"/>
      <c r="N18" s="383"/>
      <c r="O18" s="383"/>
      <c r="P18" s="383"/>
      <c r="Q18" s="384"/>
      <c r="R18" s="74"/>
    </row>
    <row r="19" spans="2:18" ht="15" customHeight="1" thickBot="1">
      <c r="B19" s="385">
        <v>3</v>
      </c>
      <c r="C19" s="95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87">
        <v>15</v>
      </c>
      <c r="K19" s="388"/>
      <c r="L19" s="95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86"/>
      <c r="C20" s="382"/>
      <c r="D20" s="383"/>
      <c r="E20" s="383"/>
      <c r="F20" s="383"/>
      <c r="G20" s="384"/>
      <c r="H20" s="391"/>
      <c r="I20" s="392"/>
      <c r="J20" s="389"/>
      <c r="K20" s="390"/>
      <c r="L20" s="382"/>
      <c r="M20" s="383"/>
      <c r="N20" s="383"/>
      <c r="O20" s="383"/>
      <c r="P20" s="383"/>
      <c r="Q20" s="384"/>
      <c r="R20" s="74"/>
    </row>
    <row r="21" spans="2:18" ht="15" customHeight="1" thickBot="1">
      <c r="B21" s="385">
        <v>4</v>
      </c>
      <c r="C21" s="95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87">
        <v>16</v>
      </c>
      <c r="K21" s="388"/>
      <c r="L21" s="95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86"/>
      <c r="C22" s="382"/>
      <c r="D22" s="383"/>
      <c r="E22" s="383"/>
      <c r="F22" s="383"/>
      <c r="G22" s="384"/>
      <c r="H22" s="391"/>
      <c r="I22" s="392"/>
      <c r="J22" s="389"/>
      <c r="K22" s="390"/>
      <c r="L22" s="382"/>
      <c r="M22" s="383"/>
      <c r="N22" s="383"/>
      <c r="O22" s="383"/>
      <c r="P22" s="383"/>
      <c r="Q22" s="384"/>
      <c r="R22" s="74"/>
    </row>
    <row r="23" spans="2:18" ht="15" customHeight="1" thickBot="1">
      <c r="B23" s="385">
        <v>5</v>
      </c>
      <c r="C23" s="95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87">
        <v>17</v>
      </c>
      <c r="K23" s="388"/>
      <c r="L23" s="95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86"/>
      <c r="C24" s="382"/>
      <c r="D24" s="383"/>
      <c r="E24" s="383"/>
      <c r="F24" s="383"/>
      <c r="G24" s="384"/>
      <c r="H24" s="391"/>
      <c r="I24" s="392"/>
      <c r="J24" s="389"/>
      <c r="K24" s="390"/>
      <c r="L24" s="382"/>
      <c r="M24" s="383"/>
      <c r="N24" s="383"/>
      <c r="O24" s="383"/>
      <c r="P24" s="383"/>
      <c r="Q24" s="384"/>
      <c r="R24" s="74"/>
    </row>
    <row r="25" spans="2:18" ht="15" customHeight="1" thickBot="1">
      <c r="B25" s="385">
        <v>6</v>
      </c>
      <c r="C25" s="95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87">
        <v>18</v>
      </c>
      <c r="K25" s="388"/>
      <c r="L25" s="95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86"/>
      <c r="C26" s="382"/>
      <c r="D26" s="383"/>
      <c r="E26" s="383"/>
      <c r="F26" s="383"/>
      <c r="G26" s="384"/>
      <c r="H26" s="391"/>
      <c r="I26" s="392"/>
      <c r="J26" s="389"/>
      <c r="K26" s="390"/>
      <c r="L26" s="382"/>
      <c r="M26" s="383"/>
      <c r="N26" s="383"/>
      <c r="O26" s="383"/>
      <c r="P26" s="383"/>
      <c r="Q26" s="384"/>
      <c r="R26" s="74"/>
    </row>
    <row r="27" spans="2:18" ht="15" customHeight="1" thickBot="1">
      <c r="B27" s="385">
        <v>7</v>
      </c>
      <c r="C27" s="95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87">
        <v>19</v>
      </c>
      <c r="K27" s="388"/>
      <c r="L27" s="95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86"/>
      <c r="C28" s="382"/>
      <c r="D28" s="383"/>
      <c r="E28" s="383"/>
      <c r="F28" s="383"/>
      <c r="G28" s="384"/>
      <c r="H28" s="391"/>
      <c r="I28" s="392"/>
      <c r="J28" s="389"/>
      <c r="K28" s="390"/>
      <c r="L28" s="382"/>
      <c r="M28" s="383"/>
      <c r="N28" s="383"/>
      <c r="O28" s="383"/>
      <c r="P28" s="383"/>
      <c r="Q28" s="384"/>
      <c r="R28" s="74"/>
    </row>
    <row r="29" spans="2:18" ht="15" customHeight="1" thickBot="1">
      <c r="B29" s="385">
        <v>8</v>
      </c>
      <c r="C29" s="95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87">
        <v>20</v>
      </c>
      <c r="K29" s="388"/>
      <c r="L29" s="9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86"/>
      <c r="C30" s="382"/>
      <c r="D30" s="383"/>
      <c r="E30" s="383"/>
      <c r="F30" s="383"/>
      <c r="G30" s="384"/>
      <c r="H30" s="391"/>
      <c r="I30" s="392"/>
      <c r="J30" s="389"/>
      <c r="K30" s="390"/>
      <c r="L30" s="382"/>
      <c r="M30" s="383"/>
      <c r="N30" s="383"/>
      <c r="O30" s="383"/>
      <c r="P30" s="383"/>
      <c r="Q30" s="384"/>
      <c r="R30" s="74"/>
    </row>
    <row r="31" spans="2:18" ht="15" customHeight="1" thickBot="1">
      <c r="B31" s="385">
        <v>9</v>
      </c>
      <c r="C31" s="95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87">
        <v>21</v>
      </c>
      <c r="K31" s="388"/>
      <c r="L31" s="95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86"/>
      <c r="C32" s="382"/>
      <c r="D32" s="383"/>
      <c r="E32" s="383"/>
      <c r="F32" s="383"/>
      <c r="G32" s="384"/>
      <c r="H32" s="391"/>
      <c r="I32" s="392"/>
      <c r="J32" s="389"/>
      <c r="K32" s="390"/>
      <c r="L32" s="382"/>
      <c r="M32" s="383"/>
      <c r="N32" s="383"/>
      <c r="O32" s="383"/>
      <c r="P32" s="383"/>
      <c r="Q32" s="384"/>
      <c r="R32" s="74"/>
    </row>
    <row r="33" spans="2:18" ht="15" customHeight="1" thickBot="1">
      <c r="B33" s="385">
        <v>10</v>
      </c>
      <c r="C33" s="95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87">
        <v>22</v>
      </c>
      <c r="K33" s="388"/>
      <c r="L33" s="95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86"/>
      <c r="C34" s="382"/>
      <c r="D34" s="383"/>
      <c r="E34" s="383"/>
      <c r="F34" s="383"/>
      <c r="G34" s="384"/>
      <c r="H34" s="391"/>
      <c r="I34" s="392"/>
      <c r="J34" s="389"/>
      <c r="K34" s="390"/>
      <c r="L34" s="382"/>
      <c r="M34" s="383"/>
      <c r="N34" s="383"/>
      <c r="O34" s="383"/>
      <c r="P34" s="383"/>
      <c r="Q34" s="384"/>
      <c r="R34" s="74"/>
    </row>
    <row r="35" spans="2:18" ht="15" customHeight="1" thickBot="1">
      <c r="B35" s="385">
        <v>11</v>
      </c>
      <c r="C35" s="95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87">
        <v>23</v>
      </c>
      <c r="K35" s="388"/>
      <c r="L35" s="95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86"/>
      <c r="C36" s="382"/>
      <c r="D36" s="383"/>
      <c r="E36" s="383"/>
      <c r="F36" s="383"/>
      <c r="G36" s="384"/>
      <c r="H36" s="391"/>
      <c r="I36" s="392"/>
      <c r="J36" s="389"/>
      <c r="K36" s="390"/>
      <c r="L36" s="382"/>
      <c r="M36" s="383"/>
      <c r="N36" s="383"/>
      <c r="O36" s="383"/>
      <c r="P36" s="383"/>
      <c r="Q36" s="384"/>
      <c r="R36" s="74"/>
    </row>
    <row r="37" spans="2:18" ht="15" customHeight="1" thickBot="1">
      <c r="B37" s="385">
        <v>12</v>
      </c>
      <c r="C37" s="95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97">
        <v>24</v>
      </c>
      <c r="K37" s="398"/>
      <c r="L37" s="95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96"/>
      <c r="C38" s="401"/>
      <c r="D38" s="402"/>
      <c r="E38" s="402"/>
      <c r="F38" s="402"/>
      <c r="G38" s="403"/>
      <c r="H38" s="404"/>
      <c r="I38" s="405"/>
      <c r="J38" s="399"/>
      <c r="K38" s="400"/>
      <c r="L38" s="401"/>
      <c r="M38" s="402"/>
      <c r="N38" s="402"/>
      <c r="O38" s="402"/>
      <c r="P38" s="402"/>
      <c r="Q38" s="403"/>
      <c r="R38" s="75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69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40625" defaultRowHeight="15"/>
  <cols>
    <col min="1" max="1" width="1" style="29" customWidth="1"/>
    <col min="2" max="2" width="4.28515625" style="29" customWidth="1"/>
    <col min="3" max="3" width="8.85546875" style="29" customWidth="1"/>
    <col min="4" max="4" width="2.140625" style="29" customWidth="1"/>
    <col min="5" max="6" width="9.140625" style="29"/>
    <col min="7" max="7" width="7.7109375" style="29" customWidth="1"/>
    <col min="8" max="8" width="4.42578125" style="29" customWidth="1"/>
    <col min="9" max="9" width="2.28515625" style="29" customWidth="1"/>
    <col min="10" max="10" width="0.85546875" style="29" customWidth="1"/>
    <col min="11" max="11" width="3.5703125" style="29" customWidth="1"/>
    <col min="12" max="12" width="7" style="29" customWidth="1"/>
    <col min="13" max="13" width="0.5703125" style="29" customWidth="1"/>
    <col min="14" max="14" width="11.140625" style="29" customWidth="1"/>
    <col min="15" max="15" width="0.5703125" style="29" customWidth="1"/>
    <col min="16" max="16" width="10.5703125" style="29" customWidth="1"/>
    <col min="17" max="17" width="7.7109375" style="29" customWidth="1"/>
    <col min="18" max="18" width="7.28515625" style="29" customWidth="1"/>
    <col min="19" max="19" width="0.5703125" style="29" customWidth="1"/>
    <col min="20" max="16384" width="9.140625" style="29"/>
  </cols>
  <sheetData>
    <row r="1" spans="2:21" ht="2.25" customHeight="1"/>
    <row r="2" spans="2:21" ht="21.75" customHeight="1">
      <c r="C2" s="307" t="s">
        <v>15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U2" s="76" t="s">
        <v>351</v>
      </c>
    </row>
    <row r="3" spans="2:21" ht="3" customHeight="1" thickBot="1">
      <c r="C3" s="30"/>
    </row>
    <row r="4" spans="2:21" ht="21.75" customHeight="1" thickBot="1">
      <c r="B4" s="243" t="s">
        <v>5</v>
      </c>
      <c r="C4" s="243"/>
      <c r="D4" s="308" t="str">
        <f ca="1">IFERROR(_xlfn.XLOOKUP(CONCATENATE($K$8,$P$8),'Startovní listina'!O17:O66,'Startovní listina'!I17:I66,,0,1),"")</f>
        <v/>
      </c>
      <c r="E4" s="309"/>
      <c r="F4" s="309"/>
      <c r="G4" s="309"/>
      <c r="H4" s="309"/>
      <c r="I4" s="310"/>
      <c r="K4" s="311" t="s">
        <v>16</v>
      </c>
      <c r="L4" s="311"/>
      <c r="M4" s="31"/>
      <c r="N4" s="312">
        <f>'Startovní listina'!C8</f>
        <v>0</v>
      </c>
      <c r="O4" s="313"/>
      <c r="P4" s="314"/>
      <c r="Q4" s="31"/>
      <c r="R4" s="31"/>
      <c r="U4" s="76" t="s">
        <v>352</v>
      </c>
    </row>
    <row r="5" spans="2:21" ht="3.75" customHeight="1">
      <c r="B5" s="45"/>
      <c r="C5" s="45"/>
      <c r="D5" s="53"/>
      <c r="E5" s="53"/>
      <c r="F5" s="53"/>
      <c r="G5" s="53"/>
      <c r="H5" s="53"/>
      <c r="I5" s="53"/>
    </row>
    <row r="6" spans="2:21" ht="20.100000000000001" customHeight="1">
      <c r="B6" s="243" t="s">
        <v>1</v>
      </c>
      <c r="C6" s="243"/>
      <c r="D6" s="244">
        <f>'Startovní listina'!C2</f>
        <v>0</v>
      </c>
      <c r="E6" s="245"/>
      <c r="F6" s="245"/>
      <c r="G6" s="245"/>
      <c r="H6" s="245"/>
      <c r="I6" s="246"/>
      <c r="K6" s="251" t="s">
        <v>12</v>
      </c>
      <c r="L6" s="251"/>
      <c r="N6" s="127" t="s">
        <v>17</v>
      </c>
      <c r="P6" s="149" t="s">
        <v>334</v>
      </c>
      <c r="Q6" s="33"/>
    </row>
    <row r="7" spans="2:21" ht="3" customHeight="1">
      <c r="B7" s="47"/>
      <c r="C7" s="48"/>
      <c r="D7" s="53"/>
      <c r="E7" s="53"/>
      <c r="F7" s="53"/>
      <c r="G7" s="53"/>
      <c r="H7" s="53"/>
      <c r="I7" s="53"/>
    </row>
    <row r="8" spans="2:21" ht="20.100000000000001" customHeight="1">
      <c r="B8" s="243" t="s">
        <v>2</v>
      </c>
      <c r="C8" s="243"/>
      <c r="D8" s="244">
        <f>'Startovní listina'!C4</f>
        <v>0</v>
      </c>
      <c r="E8" s="245"/>
      <c r="F8" s="245"/>
      <c r="G8" s="245"/>
      <c r="H8" s="245"/>
      <c r="I8" s="246"/>
      <c r="K8" s="377" t="s">
        <v>341</v>
      </c>
      <c r="L8" s="316"/>
      <c r="N8" s="34"/>
      <c r="P8" s="150" t="s">
        <v>344</v>
      </c>
      <c r="Q8" s="146"/>
      <c r="R8" s="146"/>
    </row>
    <row r="9" spans="2:21" ht="3" customHeight="1">
      <c r="B9" s="47"/>
      <c r="C9" s="48"/>
      <c r="D9" s="45"/>
      <c r="E9" s="45"/>
      <c r="F9" s="45"/>
      <c r="G9" s="45"/>
      <c r="H9" s="45"/>
      <c r="I9" s="45"/>
      <c r="P9" s="146"/>
      <c r="Q9" s="146"/>
      <c r="R9" s="146"/>
    </row>
    <row r="10" spans="2:21" ht="20.100000000000001" customHeight="1">
      <c r="B10" s="243" t="s">
        <v>139</v>
      </c>
      <c r="C10" s="243"/>
      <c r="D10" s="254"/>
      <c r="E10" s="249"/>
      <c r="F10" s="249"/>
      <c r="G10" s="249"/>
      <c r="H10" s="249"/>
      <c r="I10" s="250"/>
      <c r="K10" s="251" t="s">
        <v>18</v>
      </c>
      <c r="L10" s="251"/>
      <c r="N10" s="127" t="s">
        <v>82</v>
      </c>
      <c r="P10" s="257" t="s">
        <v>345</v>
      </c>
      <c r="Q10" s="258"/>
      <c r="R10" s="259"/>
    </row>
    <row r="11" spans="2:21" ht="3" customHeight="1">
      <c r="B11" s="47"/>
      <c r="C11" s="48"/>
      <c r="D11" s="45"/>
      <c r="E11" s="45"/>
      <c r="F11" s="45"/>
      <c r="G11" s="45"/>
      <c r="H11" s="45"/>
      <c r="I11" s="45"/>
      <c r="P11" s="260"/>
      <c r="Q11" s="261"/>
      <c r="R11" s="262"/>
    </row>
    <row r="12" spans="2:21" ht="20.100000000000001" customHeight="1">
      <c r="B12" s="243" t="s">
        <v>140</v>
      </c>
      <c r="C12" s="243"/>
      <c r="D12" s="254"/>
      <c r="E12" s="249"/>
      <c r="F12" s="249"/>
      <c r="G12" s="249"/>
      <c r="H12" s="249"/>
      <c r="I12" s="250"/>
      <c r="K12" s="255" t="s">
        <v>19</v>
      </c>
      <c r="L12" s="256"/>
      <c r="N12" s="34"/>
      <c r="P12" s="263"/>
      <c r="Q12" s="264"/>
      <c r="R12" s="265"/>
    </row>
    <row r="13" spans="2:21" ht="3.75" customHeight="1" thickBot="1"/>
    <row r="14" spans="2:21" ht="15.75" thickBot="1">
      <c r="B14" s="35" t="s">
        <v>20</v>
      </c>
      <c r="C14" s="331" t="s">
        <v>21</v>
      </c>
      <c r="D14" s="331"/>
      <c r="E14" s="331"/>
      <c r="F14" s="331"/>
      <c r="G14" s="331"/>
      <c r="H14" s="332" t="s">
        <v>22</v>
      </c>
      <c r="I14" s="333"/>
      <c r="J14" s="334" t="s">
        <v>20</v>
      </c>
      <c r="K14" s="335"/>
      <c r="L14" s="331" t="s">
        <v>21</v>
      </c>
      <c r="M14" s="331"/>
      <c r="N14" s="331"/>
      <c r="O14" s="331"/>
      <c r="P14" s="331"/>
      <c r="Q14" s="331"/>
      <c r="R14" s="126" t="s">
        <v>22</v>
      </c>
    </row>
    <row r="15" spans="2:21" ht="15" customHeight="1" thickBot="1">
      <c r="B15" s="393">
        <v>1</v>
      </c>
      <c r="C15" s="95"/>
      <c r="D15" s="337" t="str">
        <f>IF(C15=0,"",VLOOKUP(C15,'Seznam karet'!$B$2:$C$1048,2,0))</f>
        <v/>
      </c>
      <c r="E15" s="337" t="e">
        <f>IF(D15=0,"",VLOOKUP(D15,'[4]Seznam karet'!$B$2:$C$1049,2,0))</f>
        <v>#N/A</v>
      </c>
      <c r="F15" s="337" t="e">
        <f>IF(E15=0,"",VLOOKUP(E15,'[4]Seznam karet'!$B$2:$C$1049,2,0))</f>
        <v>#N/A</v>
      </c>
      <c r="G15" s="337" t="e">
        <f>IF(F15=0,"",VLOOKUP(F15,'[4]Seznam karet'!$B$2:$C$1049,2,0))</f>
        <v>#N/A</v>
      </c>
      <c r="H15" s="337" t="e">
        <f>IF(G15=0,"",VLOOKUP(G15,'[4]Seznam karet'!$B$2:$C$1049,2,0))</f>
        <v>#N/A</v>
      </c>
      <c r="I15" s="338" t="e">
        <f>IF(H15=0,"",VLOOKUP(H15,'[4]Seznam karet'!$B$2:$C$1049,2,0))</f>
        <v>#N/A</v>
      </c>
      <c r="J15" s="394">
        <v>13</v>
      </c>
      <c r="K15" s="395"/>
      <c r="L15" s="95"/>
      <c r="M15" s="337" t="str">
        <f>IF(L15=0,"",VLOOKUP(L15,'Seznam karet'!$B$2:$C$1048,2,0))</f>
        <v/>
      </c>
      <c r="N15" s="337" t="e">
        <f>IF(M15=0,"",VLOOKUP(M15,'[4]Seznam karet'!$B$2:$C$1049,2,0))</f>
        <v>#N/A</v>
      </c>
      <c r="O15" s="337" t="e">
        <f>IF(N15=0,"",VLOOKUP(N15,'[4]Seznam karet'!$B$2:$C$1049,2,0))</f>
        <v>#N/A</v>
      </c>
      <c r="P15" s="337" t="e">
        <f>IF(O15=0,"",VLOOKUP(O15,'[4]Seznam karet'!$B$2:$C$1049,2,0))</f>
        <v>#N/A</v>
      </c>
      <c r="Q15" s="337" t="e">
        <f>IF(P15=0,"",VLOOKUP(P15,'[4]Seznam karet'!$B$2:$C$1049,2,0))</f>
        <v>#N/A</v>
      </c>
      <c r="R15" s="341" t="e">
        <f>IF(Q15=0,"",VLOOKUP(Q15,'[4]Seznam karet'!$B$2:$C$1049,2,0))</f>
        <v>#N/A</v>
      </c>
    </row>
    <row r="16" spans="2:21" ht="33" customHeight="1" thickBot="1">
      <c r="B16" s="386"/>
      <c r="C16" s="382"/>
      <c r="D16" s="383"/>
      <c r="E16" s="383"/>
      <c r="F16" s="383"/>
      <c r="G16" s="384"/>
      <c r="H16" s="391"/>
      <c r="I16" s="392"/>
      <c r="J16" s="389"/>
      <c r="K16" s="390"/>
      <c r="L16" s="382"/>
      <c r="M16" s="383"/>
      <c r="N16" s="383"/>
      <c r="O16" s="383"/>
      <c r="P16" s="383"/>
      <c r="Q16" s="384"/>
      <c r="R16" s="74"/>
    </row>
    <row r="17" spans="2:18" ht="15" customHeight="1" thickBot="1">
      <c r="B17" s="385">
        <v>2</v>
      </c>
      <c r="C17" s="95"/>
      <c r="D17" s="322" t="str">
        <f>IF(C17=0,"",VLOOKUP(C17,'Seznam karet'!$B$2:$C$1048,2,0))</f>
        <v/>
      </c>
      <c r="E17" s="322" t="e">
        <f>IF(D17=0,"",VLOOKUP(D17,'[4]Seznam karet'!$B$2:$C$1049,2,0))</f>
        <v>#N/A</v>
      </c>
      <c r="F17" s="322" t="e">
        <f>IF(E17=0,"",VLOOKUP(E17,'[4]Seznam karet'!$B$2:$C$1049,2,0))</f>
        <v>#N/A</v>
      </c>
      <c r="G17" s="322" t="e">
        <f>IF(F17=0,"",VLOOKUP(F17,'[4]Seznam karet'!$B$2:$C$1049,2,0))</f>
        <v>#N/A</v>
      </c>
      <c r="H17" s="322" t="e">
        <f>IF(G17=0,"",VLOOKUP(G17,'[4]Seznam karet'!$B$2:$C$1049,2,0))</f>
        <v>#N/A</v>
      </c>
      <c r="I17" s="323" t="e">
        <f>IF(H17=0,"",VLOOKUP(H17,'[4]Seznam karet'!$B$2:$C$1049,2,0))</f>
        <v>#N/A</v>
      </c>
      <c r="J17" s="387">
        <v>14</v>
      </c>
      <c r="K17" s="388"/>
      <c r="L17" s="95"/>
      <c r="M17" s="322" t="str">
        <f>IF(L17=0,"",VLOOKUP(L17,'Seznam karet'!$B$2:$C$1048,2,0))</f>
        <v/>
      </c>
      <c r="N17" s="322" t="e">
        <f>IF(M17=0,"",VLOOKUP(M17,'[4]Seznam karet'!$B$2:$C$1049,2,0))</f>
        <v>#N/A</v>
      </c>
      <c r="O17" s="322" t="e">
        <f>IF(N17=0,"",VLOOKUP(N17,'[4]Seznam karet'!$B$2:$C$1049,2,0))</f>
        <v>#N/A</v>
      </c>
      <c r="P17" s="322" t="e">
        <f>IF(O17=0,"",VLOOKUP(O17,'[4]Seznam karet'!$B$2:$C$1049,2,0))</f>
        <v>#N/A</v>
      </c>
      <c r="Q17" s="322" t="e">
        <f>IF(P17=0,"",VLOOKUP(P17,'[4]Seznam karet'!$B$2:$C$1049,2,0))</f>
        <v>#N/A</v>
      </c>
      <c r="R17" s="328" t="e">
        <f>IF(Q17=0,"",VLOOKUP(Q17,'[4]Seznam karet'!$B$2:$C$1049,2,0))</f>
        <v>#N/A</v>
      </c>
    </row>
    <row r="18" spans="2:18" ht="33" customHeight="1" thickBot="1">
      <c r="B18" s="386"/>
      <c r="C18" s="382"/>
      <c r="D18" s="383"/>
      <c r="E18" s="383"/>
      <c r="F18" s="383"/>
      <c r="G18" s="384"/>
      <c r="H18" s="391"/>
      <c r="I18" s="392"/>
      <c r="J18" s="389"/>
      <c r="K18" s="390"/>
      <c r="L18" s="382"/>
      <c r="M18" s="383"/>
      <c r="N18" s="383"/>
      <c r="O18" s="383"/>
      <c r="P18" s="383"/>
      <c r="Q18" s="384"/>
      <c r="R18" s="74"/>
    </row>
    <row r="19" spans="2:18" ht="15" customHeight="1" thickBot="1">
      <c r="B19" s="385">
        <v>3</v>
      </c>
      <c r="C19" s="95"/>
      <c r="D19" s="322" t="str">
        <f>IF(C19=0,"",VLOOKUP(C19,'Seznam karet'!$B$2:$C$1048,2,0))</f>
        <v/>
      </c>
      <c r="E19" s="322" t="e">
        <f>IF(D19=0,"",VLOOKUP(D19,'[4]Seznam karet'!$B$2:$C$1049,2,0))</f>
        <v>#N/A</v>
      </c>
      <c r="F19" s="322" t="e">
        <f>IF(E19=0,"",VLOOKUP(E19,'[4]Seznam karet'!$B$2:$C$1049,2,0))</f>
        <v>#N/A</v>
      </c>
      <c r="G19" s="322" t="e">
        <f>IF(F19=0,"",VLOOKUP(F19,'[4]Seznam karet'!$B$2:$C$1049,2,0))</f>
        <v>#N/A</v>
      </c>
      <c r="H19" s="322" t="e">
        <f>IF(G19=0,"",VLOOKUP(G19,'[4]Seznam karet'!$B$2:$C$1049,2,0))</f>
        <v>#N/A</v>
      </c>
      <c r="I19" s="323" t="e">
        <f>IF(H19=0,"",VLOOKUP(H19,'[4]Seznam karet'!$B$2:$C$1049,2,0))</f>
        <v>#N/A</v>
      </c>
      <c r="J19" s="387">
        <v>15</v>
      </c>
      <c r="K19" s="388"/>
      <c r="L19" s="95"/>
      <c r="M19" s="322" t="str">
        <f>IF(L19=0,"",VLOOKUP(L19,'Seznam karet'!$B$2:$C$1048,2,0))</f>
        <v/>
      </c>
      <c r="N19" s="322" t="e">
        <f>IF(M19=0,"",VLOOKUP(M19,'[4]Seznam karet'!$B$2:$C$1049,2,0))</f>
        <v>#N/A</v>
      </c>
      <c r="O19" s="322" t="e">
        <f>IF(N19=0,"",VLOOKUP(N19,'[4]Seznam karet'!$B$2:$C$1049,2,0))</f>
        <v>#N/A</v>
      </c>
      <c r="P19" s="322" t="e">
        <f>IF(O19=0,"",VLOOKUP(O19,'[4]Seznam karet'!$B$2:$C$1049,2,0))</f>
        <v>#N/A</v>
      </c>
      <c r="Q19" s="322" t="e">
        <f>IF(P19=0,"",VLOOKUP(P19,'[4]Seznam karet'!$B$2:$C$1049,2,0))</f>
        <v>#N/A</v>
      </c>
      <c r="R19" s="328" t="e">
        <f>IF(Q19=0,"",VLOOKUP(Q19,'[4]Seznam karet'!$B$2:$C$1049,2,0))</f>
        <v>#N/A</v>
      </c>
    </row>
    <row r="20" spans="2:18" ht="33" customHeight="1" thickBot="1">
      <c r="B20" s="386"/>
      <c r="C20" s="382"/>
      <c r="D20" s="383"/>
      <c r="E20" s="383"/>
      <c r="F20" s="383"/>
      <c r="G20" s="384"/>
      <c r="H20" s="391"/>
      <c r="I20" s="392"/>
      <c r="J20" s="389"/>
      <c r="K20" s="390"/>
      <c r="L20" s="382"/>
      <c r="M20" s="383"/>
      <c r="N20" s="383"/>
      <c r="O20" s="383"/>
      <c r="P20" s="383"/>
      <c r="Q20" s="384"/>
      <c r="R20" s="74"/>
    </row>
    <row r="21" spans="2:18" ht="15" customHeight="1" thickBot="1">
      <c r="B21" s="385">
        <v>4</v>
      </c>
      <c r="C21" s="95"/>
      <c r="D21" s="322" t="str">
        <f>IF(C21=0,"",VLOOKUP(C21,'Seznam karet'!$B$2:$C$1048,2,0))</f>
        <v/>
      </c>
      <c r="E21" s="322" t="e">
        <f>IF(D21=0,"",VLOOKUP(D21,'[4]Seznam karet'!$B$2:$C$1049,2,0))</f>
        <v>#N/A</v>
      </c>
      <c r="F21" s="322" t="e">
        <f>IF(E21=0,"",VLOOKUP(E21,'[4]Seznam karet'!$B$2:$C$1049,2,0))</f>
        <v>#N/A</v>
      </c>
      <c r="G21" s="322" t="e">
        <f>IF(F21=0,"",VLOOKUP(F21,'[4]Seznam karet'!$B$2:$C$1049,2,0))</f>
        <v>#N/A</v>
      </c>
      <c r="H21" s="322" t="e">
        <f>IF(G21=0,"",VLOOKUP(G21,'[4]Seznam karet'!$B$2:$C$1049,2,0))</f>
        <v>#N/A</v>
      </c>
      <c r="I21" s="323" t="e">
        <f>IF(H21=0,"",VLOOKUP(H21,'[4]Seznam karet'!$B$2:$C$1049,2,0))</f>
        <v>#N/A</v>
      </c>
      <c r="J21" s="387">
        <v>16</v>
      </c>
      <c r="K21" s="388"/>
      <c r="L21" s="95"/>
      <c r="M21" s="322" t="str">
        <f>IF(L21=0,"",VLOOKUP(L21,'Seznam karet'!$B$2:$C$1048,2,0))</f>
        <v/>
      </c>
      <c r="N21" s="322" t="e">
        <f>IF(M21=0,"",VLOOKUP(M21,'[4]Seznam karet'!$B$2:$C$1049,2,0))</f>
        <v>#N/A</v>
      </c>
      <c r="O21" s="322" t="e">
        <f>IF(N21=0,"",VLOOKUP(N21,'[4]Seznam karet'!$B$2:$C$1049,2,0))</f>
        <v>#N/A</v>
      </c>
      <c r="P21" s="322" t="e">
        <f>IF(O21=0,"",VLOOKUP(O21,'[4]Seznam karet'!$B$2:$C$1049,2,0))</f>
        <v>#N/A</v>
      </c>
      <c r="Q21" s="322" t="e">
        <f>IF(P21=0,"",VLOOKUP(P21,'[4]Seznam karet'!$B$2:$C$1049,2,0))</f>
        <v>#N/A</v>
      </c>
      <c r="R21" s="328" t="e">
        <f>IF(Q21=0,"",VLOOKUP(Q21,'[4]Seznam karet'!$B$2:$C$1049,2,0))</f>
        <v>#N/A</v>
      </c>
    </row>
    <row r="22" spans="2:18" ht="33" customHeight="1" thickBot="1">
      <c r="B22" s="386"/>
      <c r="C22" s="382"/>
      <c r="D22" s="383"/>
      <c r="E22" s="383"/>
      <c r="F22" s="383"/>
      <c r="G22" s="384"/>
      <c r="H22" s="391"/>
      <c r="I22" s="392"/>
      <c r="J22" s="389"/>
      <c r="K22" s="390"/>
      <c r="L22" s="382"/>
      <c r="M22" s="383"/>
      <c r="N22" s="383"/>
      <c r="O22" s="383"/>
      <c r="P22" s="383"/>
      <c r="Q22" s="384"/>
      <c r="R22" s="74"/>
    </row>
    <row r="23" spans="2:18" ht="15" customHeight="1" thickBot="1">
      <c r="B23" s="385">
        <v>5</v>
      </c>
      <c r="C23" s="95"/>
      <c r="D23" s="322" t="str">
        <f>IF(C23=0,"",VLOOKUP(C23,'Seznam karet'!$B$2:$C$1048,2,0))</f>
        <v/>
      </c>
      <c r="E23" s="322" t="e">
        <f>IF(D23=0,"",VLOOKUP(D23,'[4]Seznam karet'!$B$2:$C$1049,2,0))</f>
        <v>#N/A</v>
      </c>
      <c r="F23" s="322" t="e">
        <f>IF(E23=0,"",VLOOKUP(E23,'[4]Seznam karet'!$B$2:$C$1049,2,0))</f>
        <v>#N/A</v>
      </c>
      <c r="G23" s="322" t="e">
        <f>IF(F23=0,"",VLOOKUP(F23,'[4]Seznam karet'!$B$2:$C$1049,2,0))</f>
        <v>#N/A</v>
      </c>
      <c r="H23" s="322" t="e">
        <f>IF(G23=0,"",VLOOKUP(G23,'[4]Seznam karet'!$B$2:$C$1049,2,0))</f>
        <v>#N/A</v>
      </c>
      <c r="I23" s="323" t="e">
        <f>IF(H23=0,"",VLOOKUP(H23,'[4]Seznam karet'!$B$2:$C$1049,2,0))</f>
        <v>#N/A</v>
      </c>
      <c r="J23" s="387">
        <v>17</v>
      </c>
      <c r="K23" s="388"/>
      <c r="L23" s="95"/>
      <c r="M23" s="322" t="str">
        <f>IF(L23=0,"",VLOOKUP(L23,'Seznam karet'!$B$2:$C$1048,2,0))</f>
        <v/>
      </c>
      <c r="N23" s="322" t="e">
        <f>IF(M23=0,"",VLOOKUP(M23,'[4]Seznam karet'!$B$2:$C$1049,2,0))</f>
        <v>#N/A</v>
      </c>
      <c r="O23" s="322" t="e">
        <f>IF(N23=0,"",VLOOKUP(N23,'[4]Seznam karet'!$B$2:$C$1049,2,0))</f>
        <v>#N/A</v>
      </c>
      <c r="P23" s="322" t="e">
        <f>IF(O23=0,"",VLOOKUP(O23,'[4]Seznam karet'!$B$2:$C$1049,2,0))</f>
        <v>#N/A</v>
      </c>
      <c r="Q23" s="322" t="e">
        <f>IF(P23=0,"",VLOOKUP(P23,'[4]Seznam karet'!$B$2:$C$1049,2,0))</f>
        <v>#N/A</v>
      </c>
      <c r="R23" s="328" t="e">
        <f>IF(Q23=0,"",VLOOKUP(Q23,'[4]Seznam karet'!$B$2:$C$1049,2,0))</f>
        <v>#N/A</v>
      </c>
    </row>
    <row r="24" spans="2:18" ht="33" customHeight="1" thickBot="1">
      <c r="B24" s="386"/>
      <c r="C24" s="382"/>
      <c r="D24" s="383"/>
      <c r="E24" s="383"/>
      <c r="F24" s="383"/>
      <c r="G24" s="384"/>
      <c r="H24" s="391"/>
      <c r="I24" s="392"/>
      <c r="J24" s="389"/>
      <c r="K24" s="390"/>
      <c r="L24" s="382"/>
      <c r="M24" s="383"/>
      <c r="N24" s="383"/>
      <c r="O24" s="383"/>
      <c r="P24" s="383"/>
      <c r="Q24" s="384"/>
      <c r="R24" s="74"/>
    </row>
    <row r="25" spans="2:18" ht="15" customHeight="1" thickBot="1">
      <c r="B25" s="385">
        <v>6</v>
      </c>
      <c r="C25" s="95"/>
      <c r="D25" s="322" t="str">
        <f>IF(C25=0,"",VLOOKUP(C25,'Seznam karet'!$B$2:$C$1048,2,0))</f>
        <v/>
      </c>
      <c r="E25" s="322" t="e">
        <f>IF(D25=0,"",VLOOKUP(D25,'[4]Seznam karet'!$B$2:$C$1049,2,0))</f>
        <v>#N/A</v>
      </c>
      <c r="F25" s="322" t="e">
        <f>IF(E25=0,"",VLOOKUP(E25,'[4]Seznam karet'!$B$2:$C$1049,2,0))</f>
        <v>#N/A</v>
      </c>
      <c r="G25" s="322" t="e">
        <f>IF(F25=0,"",VLOOKUP(F25,'[4]Seznam karet'!$B$2:$C$1049,2,0))</f>
        <v>#N/A</v>
      </c>
      <c r="H25" s="322" t="e">
        <f>IF(G25=0,"",VLOOKUP(G25,'[4]Seznam karet'!$B$2:$C$1049,2,0))</f>
        <v>#N/A</v>
      </c>
      <c r="I25" s="323" t="e">
        <f>IF(H25=0,"",VLOOKUP(H25,'[4]Seznam karet'!$B$2:$C$1049,2,0))</f>
        <v>#N/A</v>
      </c>
      <c r="J25" s="387">
        <v>18</v>
      </c>
      <c r="K25" s="388"/>
      <c r="L25" s="95"/>
      <c r="M25" s="322" t="str">
        <f>IF(L25=0,"",VLOOKUP(L25,'Seznam karet'!$B$2:$C$1048,2,0))</f>
        <v/>
      </c>
      <c r="N25" s="322" t="e">
        <f>IF(M25=0,"",VLOOKUP(M25,'[4]Seznam karet'!$B$2:$C$1049,2,0))</f>
        <v>#N/A</v>
      </c>
      <c r="O25" s="322" t="e">
        <f>IF(N25=0,"",VLOOKUP(N25,'[4]Seznam karet'!$B$2:$C$1049,2,0))</f>
        <v>#N/A</v>
      </c>
      <c r="P25" s="322" t="e">
        <f>IF(O25=0,"",VLOOKUP(O25,'[4]Seznam karet'!$B$2:$C$1049,2,0))</f>
        <v>#N/A</v>
      </c>
      <c r="Q25" s="322" t="e">
        <f>IF(P25=0,"",VLOOKUP(P25,'[4]Seznam karet'!$B$2:$C$1049,2,0))</f>
        <v>#N/A</v>
      </c>
      <c r="R25" s="328" t="e">
        <f>IF(Q25=0,"",VLOOKUP(Q25,'[4]Seznam karet'!$B$2:$C$1049,2,0))</f>
        <v>#N/A</v>
      </c>
    </row>
    <row r="26" spans="2:18" ht="33" customHeight="1" thickBot="1">
      <c r="B26" s="386"/>
      <c r="C26" s="382"/>
      <c r="D26" s="383"/>
      <c r="E26" s="383"/>
      <c r="F26" s="383"/>
      <c r="G26" s="384"/>
      <c r="H26" s="391"/>
      <c r="I26" s="392"/>
      <c r="J26" s="389"/>
      <c r="K26" s="390"/>
      <c r="L26" s="382"/>
      <c r="M26" s="383"/>
      <c r="N26" s="383"/>
      <c r="O26" s="383"/>
      <c r="P26" s="383"/>
      <c r="Q26" s="384"/>
      <c r="R26" s="74"/>
    </row>
    <row r="27" spans="2:18" ht="15" customHeight="1" thickBot="1">
      <c r="B27" s="385">
        <v>7</v>
      </c>
      <c r="C27" s="95"/>
      <c r="D27" s="322" t="str">
        <f>IF(C27=0,"",VLOOKUP(C27,'Seznam karet'!$B$2:$C$1048,2,0))</f>
        <v/>
      </c>
      <c r="E27" s="322" t="e">
        <f>IF(D27=0,"",VLOOKUP(D27,'[4]Seznam karet'!$B$2:$C$1049,2,0))</f>
        <v>#N/A</v>
      </c>
      <c r="F27" s="322" t="e">
        <f>IF(E27=0,"",VLOOKUP(E27,'[4]Seznam karet'!$B$2:$C$1049,2,0))</f>
        <v>#N/A</v>
      </c>
      <c r="G27" s="322" t="e">
        <f>IF(F27=0,"",VLOOKUP(F27,'[4]Seznam karet'!$B$2:$C$1049,2,0))</f>
        <v>#N/A</v>
      </c>
      <c r="H27" s="322" t="e">
        <f>IF(G27=0,"",VLOOKUP(G27,'[4]Seznam karet'!$B$2:$C$1049,2,0))</f>
        <v>#N/A</v>
      </c>
      <c r="I27" s="323" t="e">
        <f>IF(H27=0,"",VLOOKUP(H27,'[4]Seznam karet'!$B$2:$C$1049,2,0))</f>
        <v>#N/A</v>
      </c>
      <c r="J27" s="387">
        <v>19</v>
      </c>
      <c r="K27" s="388"/>
      <c r="L27" s="95"/>
      <c r="M27" s="322" t="str">
        <f>IF(L27=0,"",VLOOKUP(L27,'Seznam karet'!$B$2:$C$1048,2,0))</f>
        <v/>
      </c>
      <c r="N27" s="322" t="e">
        <f>IF(M27=0,"",VLOOKUP(M27,'[4]Seznam karet'!$B$2:$C$1049,2,0))</f>
        <v>#N/A</v>
      </c>
      <c r="O27" s="322" t="e">
        <f>IF(N27=0,"",VLOOKUP(N27,'[4]Seznam karet'!$B$2:$C$1049,2,0))</f>
        <v>#N/A</v>
      </c>
      <c r="P27" s="322" t="e">
        <f>IF(O27=0,"",VLOOKUP(O27,'[4]Seznam karet'!$B$2:$C$1049,2,0))</f>
        <v>#N/A</v>
      </c>
      <c r="Q27" s="322" t="e">
        <f>IF(P27=0,"",VLOOKUP(P27,'[4]Seznam karet'!$B$2:$C$1049,2,0))</f>
        <v>#N/A</v>
      </c>
      <c r="R27" s="328" t="e">
        <f>IF(Q27=0,"",VLOOKUP(Q27,'[4]Seznam karet'!$B$2:$C$1049,2,0))</f>
        <v>#N/A</v>
      </c>
    </row>
    <row r="28" spans="2:18" ht="33" customHeight="1" thickBot="1">
      <c r="B28" s="386"/>
      <c r="C28" s="382"/>
      <c r="D28" s="383"/>
      <c r="E28" s="383"/>
      <c r="F28" s="383"/>
      <c r="G28" s="384"/>
      <c r="H28" s="391"/>
      <c r="I28" s="392"/>
      <c r="J28" s="389"/>
      <c r="K28" s="390"/>
      <c r="L28" s="382"/>
      <c r="M28" s="383"/>
      <c r="N28" s="383"/>
      <c r="O28" s="383"/>
      <c r="P28" s="383"/>
      <c r="Q28" s="384"/>
      <c r="R28" s="74"/>
    </row>
    <row r="29" spans="2:18" ht="15" customHeight="1" thickBot="1">
      <c r="B29" s="385">
        <v>8</v>
      </c>
      <c r="C29" s="95"/>
      <c r="D29" s="322" t="str">
        <f>IF(C29=0,"",VLOOKUP(C29,'Seznam karet'!$B$2:$C$1048,2,0))</f>
        <v/>
      </c>
      <c r="E29" s="322" t="e">
        <f>IF(D29=0,"",VLOOKUP(D29,'[4]Seznam karet'!$B$2:$C$1049,2,0))</f>
        <v>#N/A</v>
      </c>
      <c r="F29" s="322" t="e">
        <f>IF(E29=0,"",VLOOKUP(E29,'[4]Seznam karet'!$B$2:$C$1049,2,0))</f>
        <v>#N/A</v>
      </c>
      <c r="G29" s="322" t="e">
        <f>IF(F29=0,"",VLOOKUP(F29,'[4]Seznam karet'!$B$2:$C$1049,2,0))</f>
        <v>#N/A</v>
      </c>
      <c r="H29" s="322" t="e">
        <f>IF(G29=0,"",VLOOKUP(G29,'[4]Seznam karet'!$B$2:$C$1049,2,0))</f>
        <v>#N/A</v>
      </c>
      <c r="I29" s="323" t="e">
        <f>IF(H29=0,"",VLOOKUP(H29,'[4]Seznam karet'!$B$2:$C$1049,2,0))</f>
        <v>#N/A</v>
      </c>
      <c r="J29" s="387">
        <v>20</v>
      </c>
      <c r="K29" s="388"/>
      <c r="L29" s="96"/>
      <c r="M29" s="322" t="str">
        <f>IF(L29=0,"",VLOOKUP(L29,'Seznam karet'!$B$2:$C$1048,2,0))</f>
        <v/>
      </c>
      <c r="N29" s="322" t="e">
        <f>IF(M29=0,"",VLOOKUP(M29,'[4]Seznam karet'!$B$2:$C$1049,2,0))</f>
        <v>#N/A</v>
      </c>
      <c r="O29" s="322" t="e">
        <f>IF(N29=0,"",VLOOKUP(N29,'[4]Seznam karet'!$B$2:$C$1049,2,0))</f>
        <v>#N/A</v>
      </c>
      <c r="P29" s="322" t="e">
        <f>IF(O29=0,"",VLOOKUP(O29,'[4]Seznam karet'!$B$2:$C$1049,2,0))</f>
        <v>#N/A</v>
      </c>
      <c r="Q29" s="322" t="e">
        <f>IF(P29=0,"",VLOOKUP(P29,'[4]Seznam karet'!$B$2:$C$1049,2,0))</f>
        <v>#N/A</v>
      </c>
      <c r="R29" s="328" t="e">
        <f>IF(Q29=0,"",VLOOKUP(Q29,'[4]Seznam karet'!$B$2:$C$1049,2,0))</f>
        <v>#N/A</v>
      </c>
    </row>
    <row r="30" spans="2:18" ht="33" customHeight="1" thickBot="1">
      <c r="B30" s="386"/>
      <c r="C30" s="382"/>
      <c r="D30" s="383"/>
      <c r="E30" s="383"/>
      <c r="F30" s="383"/>
      <c r="G30" s="384"/>
      <c r="H30" s="391"/>
      <c r="I30" s="392"/>
      <c r="J30" s="389"/>
      <c r="K30" s="390"/>
      <c r="L30" s="382"/>
      <c r="M30" s="383"/>
      <c r="N30" s="383"/>
      <c r="O30" s="383"/>
      <c r="P30" s="383"/>
      <c r="Q30" s="384"/>
      <c r="R30" s="74"/>
    </row>
    <row r="31" spans="2:18" ht="15" customHeight="1" thickBot="1">
      <c r="B31" s="385">
        <v>9</v>
      </c>
      <c r="C31" s="95"/>
      <c r="D31" s="322" t="str">
        <f>IF(C31=0,"",VLOOKUP(C31,'Seznam karet'!$B$2:$C$1048,2,0))</f>
        <v/>
      </c>
      <c r="E31" s="322" t="e">
        <f>IF(D31=0,"",VLOOKUP(D31,'[4]Seznam karet'!$B$2:$C$1049,2,0))</f>
        <v>#N/A</v>
      </c>
      <c r="F31" s="322" t="e">
        <f>IF(E31=0,"",VLOOKUP(E31,'[4]Seznam karet'!$B$2:$C$1049,2,0))</f>
        <v>#N/A</v>
      </c>
      <c r="G31" s="322" t="e">
        <f>IF(F31=0,"",VLOOKUP(F31,'[4]Seznam karet'!$B$2:$C$1049,2,0))</f>
        <v>#N/A</v>
      </c>
      <c r="H31" s="322" t="e">
        <f>IF(G31=0,"",VLOOKUP(G31,'[4]Seznam karet'!$B$2:$C$1049,2,0))</f>
        <v>#N/A</v>
      </c>
      <c r="I31" s="323" t="e">
        <f>IF(H31=0,"",VLOOKUP(H31,'[4]Seznam karet'!$B$2:$C$1049,2,0))</f>
        <v>#N/A</v>
      </c>
      <c r="J31" s="387">
        <v>21</v>
      </c>
      <c r="K31" s="388"/>
      <c r="L31" s="95"/>
      <c r="M31" s="322" t="str">
        <f>IF(L31=0,"",VLOOKUP(L31,'Seznam karet'!$B$2:$C$1048,2,0))</f>
        <v/>
      </c>
      <c r="N31" s="322" t="e">
        <f>IF(M31=0,"",VLOOKUP(M31,'[4]Seznam karet'!$B$2:$C$1049,2,0))</f>
        <v>#N/A</v>
      </c>
      <c r="O31" s="322" t="e">
        <f>IF(N31=0,"",VLOOKUP(N31,'[4]Seznam karet'!$B$2:$C$1049,2,0))</f>
        <v>#N/A</v>
      </c>
      <c r="P31" s="322" t="e">
        <f>IF(O31=0,"",VLOOKUP(O31,'[4]Seznam karet'!$B$2:$C$1049,2,0))</f>
        <v>#N/A</v>
      </c>
      <c r="Q31" s="322" t="e">
        <f>IF(P31=0,"",VLOOKUP(P31,'[4]Seznam karet'!$B$2:$C$1049,2,0))</f>
        <v>#N/A</v>
      </c>
      <c r="R31" s="328" t="e">
        <f>IF(Q31=0,"",VLOOKUP(Q31,'[4]Seznam karet'!$B$2:$C$1049,2,0))</f>
        <v>#N/A</v>
      </c>
    </row>
    <row r="32" spans="2:18" ht="33" customHeight="1" thickBot="1">
      <c r="B32" s="386"/>
      <c r="C32" s="382"/>
      <c r="D32" s="383"/>
      <c r="E32" s="383"/>
      <c r="F32" s="383"/>
      <c r="G32" s="384"/>
      <c r="H32" s="391"/>
      <c r="I32" s="392"/>
      <c r="J32" s="389"/>
      <c r="K32" s="390"/>
      <c r="L32" s="382"/>
      <c r="M32" s="383"/>
      <c r="N32" s="383"/>
      <c r="O32" s="383"/>
      <c r="P32" s="383"/>
      <c r="Q32" s="384"/>
      <c r="R32" s="74"/>
    </row>
    <row r="33" spans="2:18" ht="15" customHeight="1" thickBot="1">
      <c r="B33" s="385">
        <v>10</v>
      </c>
      <c r="C33" s="95"/>
      <c r="D33" s="322" t="str">
        <f>IF(C33=0,"",VLOOKUP(C33,'Seznam karet'!$B$2:$C$1048,2,0))</f>
        <v/>
      </c>
      <c r="E33" s="322" t="e">
        <f>IF(D33=0,"",VLOOKUP(D33,'[4]Seznam karet'!$B$2:$C$1049,2,0))</f>
        <v>#N/A</v>
      </c>
      <c r="F33" s="322" t="e">
        <f>IF(E33=0,"",VLOOKUP(E33,'[4]Seznam karet'!$B$2:$C$1049,2,0))</f>
        <v>#N/A</v>
      </c>
      <c r="G33" s="322" t="e">
        <f>IF(F33=0,"",VLOOKUP(F33,'[4]Seznam karet'!$B$2:$C$1049,2,0))</f>
        <v>#N/A</v>
      </c>
      <c r="H33" s="322" t="e">
        <f>IF(G33=0,"",VLOOKUP(G33,'[4]Seznam karet'!$B$2:$C$1049,2,0))</f>
        <v>#N/A</v>
      </c>
      <c r="I33" s="323" t="e">
        <f>IF(H33=0,"",VLOOKUP(H33,'[4]Seznam karet'!$B$2:$C$1049,2,0))</f>
        <v>#N/A</v>
      </c>
      <c r="J33" s="387">
        <v>22</v>
      </c>
      <c r="K33" s="388"/>
      <c r="L33" s="95"/>
      <c r="M33" s="322" t="str">
        <f>IF(L33=0,"",VLOOKUP(L33,'Seznam karet'!$B$2:$C$1048,2,0))</f>
        <v/>
      </c>
      <c r="N33" s="322" t="e">
        <f>IF(M33=0,"",VLOOKUP(M33,'[4]Seznam karet'!$B$2:$C$1049,2,0))</f>
        <v>#N/A</v>
      </c>
      <c r="O33" s="322" t="e">
        <f>IF(N33=0,"",VLOOKUP(N33,'[4]Seznam karet'!$B$2:$C$1049,2,0))</f>
        <v>#N/A</v>
      </c>
      <c r="P33" s="322" t="e">
        <f>IF(O33=0,"",VLOOKUP(O33,'[4]Seznam karet'!$B$2:$C$1049,2,0))</f>
        <v>#N/A</v>
      </c>
      <c r="Q33" s="322" t="e">
        <f>IF(P33=0,"",VLOOKUP(P33,'[4]Seznam karet'!$B$2:$C$1049,2,0))</f>
        <v>#N/A</v>
      </c>
      <c r="R33" s="328" t="e">
        <f>IF(Q33=0,"",VLOOKUP(Q33,'[4]Seznam karet'!$B$2:$C$1049,2,0))</f>
        <v>#N/A</v>
      </c>
    </row>
    <row r="34" spans="2:18" ht="33" customHeight="1" thickBot="1">
      <c r="B34" s="386"/>
      <c r="C34" s="382"/>
      <c r="D34" s="383"/>
      <c r="E34" s="383"/>
      <c r="F34" s="383"/>
      <c r="G34" s="384"/>
      <c r="H34" s="391"/>
      <c r="I34" s="392"/>
      <c r="J34" s="389"/>
      <c r="K34" s="390"/>
      <c r="L34" s="382"/>
      <c r="M34" s="383"/>
      <c r="N34" s="383"/>
      <c r="O34" s="383"/>
      <c r="P34" s="383"/>
      <c r="Q34" s="384"/>
      <c r="R34" s="74"/>
    </row>
    <row r="35" spans="2:18" ht="15" customHeight="1" thickBot="1">
      <c r="B35" s="385">
        <v>11</v>
      </c>
      <c r="C35" s="95"/>
      <c r="D35" s="322" t="str">
        <f>IF(C35=0,"",VLOOKUP(C35,'Seznam karet'!$B$2:$C$1048,2,0))</f>
        <v/>
      </c>
      <c r="E35" s="322" t="e">
        <f>IF(D35=0,"",VLOOKUP(D35,'[4]Seznam karet'!$B$2:$C$1049,2,0))</f>
        <v>#N/A</v>
      </c>
      <c r="F35" s="322" t="e">
        <f>IF(E35=0,"",VLOOKUP(E35,'[4]Seznam karet'!$B$2:$C$1049,2,0))</f>
        <v>#N/A</v>
      </c>
      <c r="G35" s="322" t="e">
        <f>IF(F35=0,"",VLOOKUP(F35,'[4]Seznam karet'!$B$2:$C$1049,2,0))</f>
        <v>#N/A</v>
      </c>
      <c r="H35" s="322" t="e">
        <f>IF(G35=0,"",VLOOKUP(G35,'[4]Seznam karet'!$B$2:$C$1049,2,0))</f>
        <v>#N/A</v>
      </c>
      <c r="I35" s="323" t="e">
        <f>IF(H35=0,"",VLOOKUP(H35,'[4]Seznam karet'!$B$2:$C$1049,2,0))</f>
        <v>#N/A</v>
      </c>
      <c r="J35" s="387">
        <v>23</v>
      </c>
      <c r="K35" s="388"/>
      <c r="L35" s="95"/>
      <c r="M35" s="322" t="str">
        <f>IF(L35=0,"",VLOOKUP(L35,'Seznam karet'!$B$2:$C$1048,2,0))</f>
        <v/>
      </c>
      <c r="N35" s="322" t="e">
        <f>IF(M35=0,"",VLOOKUP(M35,'[4]Seznam karet'!$B$2:$C$1049,2,0))</f>
        <v>#N/A</v>
      </c>
      <c r="O35" s="322" t="e">
        <f>IF(N35=0,"",VLOOKUP(N35,'[4]Seznam karet'!$B$2:$C$1049,2,0))</f>
        <v>#N/A</v>
      </c>
      <c r="P35" s="322" t="e">
        <f>IF(O35=0,"",VLOOKUP(O35,'[4]Seznam karet'!$B$2:$C$1049,2,0))</f>
        <v>#N/A</v>
      </c>
      <c r="Q35" s="322" t="e">
        <f>IF(P35=0,"",VLOOKUP(P35,'[4]Seznam karet'!$B$2:$C$1049,2,0))</f>
        <v>#N/A</v>
      </c>
      <c r="R35" s="328" t="e">
        <f>IF(Q35=0,"",VLOOKUP(Q35,'[4]Seznam karet'!$B$2:$C$1049,2,0))</f>
        <v>#N/A</v>
      </c>
    </row>
    <row r="36" spans="2:18" ht="33" customHeight="1" thickBot="1">
      <c r="B36" s="386"/>
      <c r="C36" s="382"/>
      <c r="D36" s="383"/>
      <c r="E36" s="383"/>
      <c r="F36" s="383"/>
      <c r="G36" s="384"/>
      <c r="H36" s="391"/>
      <c r="I36" s="392"/>
      <c r="J36" s="389"/>
      <c r="K36" s="390"/>
      <c r="L36" s="382"/>
      <c r="M36" s="383"/>
      <c r="N36" s="383"/>
      <c r="O36" s="383"/>
      <c r="P36" s="383"/>
      <c r="Q36" s="384"/>
      <c r="R36" s="74"/>
    </row>
    <row r="37" spans="2:18" ht="15" customHeight="1" thickBot="1">
      <c r="B37" s="385">
        <v>12</v>
      </c>
      <c r="C37" s="95"/>
      <c r="D37" s="343" t="str">
        <f>IF(C37=0,"",VLOOKUP(C37,'Seznam karet'!$B$2:$C$1048,2,0))</f>
        <v/>
      </c>
      <c r="E37" s="343" t="e">
        <f>IF(D37=0,"",VLOOKUP(D37,'[4]Seznam karet'!$B$2:$C$1049,2,0))</f>
        <v>#N/A</v>
      </c>
      <c r="F37" s="343" t="e">
        <f>IF(E37=0,"",VLOOKUP(E37,'[4]Seznam karet'!$B$2:$C$1049,2,0))</f>
        <v>#N/A</v>
      </c>
      <c r="G37" s="343" t="e">
        <f>IF(F37=0,"",VLOOKUP(F37,'[4]Seznam karet'!$B$2:$C$1049,2,0))</f>
        <v>#N/A</v>
      </c>
      <c r="H37" s="343" t="e">
        <f>IF(G37=0,"",VLOOKUP(G37,'[4]Seznam karet'!$B$2:$C$1049,2,0))</f>
        <v>#N/A</v>
      </c>
      <c r="I37" s="344" t="e">
        <f>IF(H37=0,"",VLOOKUP(H37,'[4]Seznam karet'!$B$2:$C$1049,2,0))</f>
        <v>#N/A</v>
      </c>
      <c r="J37" s="397">
        <v>24</v>
      </c>
      <c r="K37" s="398"/>
      <c r="L37" s="95"/>
      <c r="M37" s="343" t="str">
        <f>IF(L37=0,"",VLOOKUP(L37,'Seznam karet'!$B$2:$C$1048,2,0))</f>
        <v/>
      </c>
      <c r="N37" s="343" t="e">
        <f>IF(M37=0,"",VLOOKUP(M37,'[4]Seznam karet'!$B$2:$C$1049,2,0))</f>
        <v>#N/A</v>
      </c>
      <c r="O37" s="343" t="e">
        <f>IF(N37=0,"",VLOOKUP(N37,'[4]Seznam karet'!$B$2:$C$1049,2,0))</f>
        <v>#N/A</v>
      </c>
      <c r="P37" s="343" t="e">
        <f>IF(O37=0,"",VLOOKUP(O37,'[4]Seznam karet'!$B$2:$C$1049,2,0))</f>
        <v>#N/A</v>
      </c>
      <c r="Q37" s="343" t="e">
        <f>IF(P37=0,"",VLOOKUP(P37,'[4]Seznam karet'!$B$2:$C$1049,2,0))</f>
        <v>#N/A</v>
      </c>
      <c r="R37" s="349" t="e">
        <f>IF(Q37=0,"",VLOOKUP(Q37,'[4]Seznam karet'!$B$2:$C$1049,2,0))</f>
        <v>#N/A</v>
      </c>
    </row>
    <row r="38" spans="2:18" ht="33" customHeight="1" thickBot="1">
      <c r="B38" s="396"/>
      <c r="C38" s="401"/>
      <c r="D38" s="402"/>
      <c r="E38" s="402"/>
      <c r="F38" s="402"/>
      <c r="G38" s="403"/>
      <c r="H38" s="404"/>
      <c r="I38" s="405"/>
      <c r="J38" s="399"/>
      <c r="K38" s="400"/>
      <c r="L38" s="401"/>
      <c r="M38" s="402"/>
      <c r="N38" s="402"/>
      <c r="O38" s="402"/>
      <c r="P38" s="402"/>
      <c r="Q38" s="403"/>
      <c r="R38" s="75"/>
    </row>
    <row r="39" spans="2:18" ht="42" customHeight="1" thickBot="1">
      <c r="B39" s="355" t="s">
        <v>23</v>
      </c>
      <c r="C39" s="356"/>
      <c r="D39" s="356"/>
      <c r="E39" s="357"/>
      <c r="F39" s="355" t="s">
        <v>24</v>
      </c>
      <c r="G39" s="356"/>
      <c r="H39" s="356"/>
      <c r="I39" s="357"/>
      <c r="J39" s="355" t="s">
        <v>25</v>
      </c>
      <c r="K39" s="356"/>
      <c r="L39" s="356"/>
      <c r="M39" s="356"/>
      <c r="N39" s="357"/>
      <c r="O39" s="358" t="s">
        <v>26</v>
      </c>
      <c r="P39" s="359"/>
      <c r="Q39" s="359"/>
      <c r="R39" s="360"/>
    </row>
    <row r="40" spans="2:18" ht="6" customHeight="1" thickBot="1"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</row>
    <row r="41" spans="2:18" ht="15.75" thickTop="1">
      <c r="B41" s="362" t="s">
        <v>27</v>
      </c>
      <c r="C41" s="363"/>
      <c r="D41" s="363"/>
      <c r="E41" s="366" t="s">
        <v>28</v>
      </c>
      <c r="F41" s="367"/>
      <c r="G41" s="370" t="s">
        <v>29</v>
      </c>
      <c r="H41" s="370"/>
      <c r="I41" s="370"/>
      <c r="J41" s="370"/>
      <c r="K41" s="371"/>
      <c r="L41" s="372"/>
      <c r="M41" s="372"/>
      <c r="N41" s="372"/>
      <c r="O41" s="372"/>
      <c r="P41" s="372"/>
      <c r="Q41" s="372"/>
      <c r="R41" s="373"/>
    </row>
    <row r="42" spans="2:18" ht="27.75" customHeight="1" thickBot="1">
      <c r="B42" s="364"/>
      <c r="C42" s="365"/>
      <c r="D42" s="365"/>
      <c r="E42" s="368"/>
      <c r="F42" s="369"/>
      <c r="G42" s="356"/>
      <c r="H42" s="356"/>
      <c r="I42" s="356"/>
      <c r="J42" s="356"/>
      <c r="K42" s="374"/>
      <c r="L42" s="375"/>
      <c r="M42" s="375"/>
      <c r="N42" s="375"/>
      <c r="O42" s="375"/>
      <c r="P42" s="375"/>
      <c r="Q42" s="375"/>
      <c r="R42" s="376"/>
    </row>
    <row r="43" spans="2:18" ht="1.5" customHeight="1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X33" sqref="X33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77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78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79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80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81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82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83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v>3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84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85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B1:R43"/>
  <sheetViews>
    <sheetView showZeros="0" zoomScale="90" zoomScaleNormal="90" workbookViewId="0">
      <selection activeCell="K8" sqref="K8:L8 P8"/>
    </sheetView>
  </sheetViews>
  <sheetFormatPr defaultColWidth="9.140625" defaultRowHeight="15"/>
  <cols>
    <col min="1" max="1" width="1" style="6" customWidth="1"/>
    <col min="2" max="2" width="4.28515625" style="6" customWidth="1"/>
    <col min="3" max="3" width="8.85546875" style="6" customWidth="1"/>
    <col min="4" max="4" width="2.140625" style="6" customWidth="1"/>
    <col min="5" max="6" width="9.140625" style="6"/>
    <col min="7" max="7" width="7.7109375" style="6" customWidth="1"/>
    <col min="8" max="8" width="4.42578125" style="6" customWidth="1"/>
    <col min="9" max="9" width="2.28515625" style="6" customWidth="1"/>
    <col min="10" max="10" width="0.85546875" style="6" customWidth="1"/>
    <col min="11" max="11" width="3.5703125" style="6" customWidth="1"/>
    <col min="12" max="12" width="7" style="6" customWidth="1"/>
    <col min="13" max="13" width="0.5703125" style="6" customWidth="1"/>
    <col min="14" max="14" width="11.140625" style="6" customWidth="1"/>
    <col min="15" max="15" width="0.5703125" style="6" customWidth="1"/>
    <col min="16" max="16" width="9.140625" style="6"/>
    <col min="17" max="17" width="10.7109375" style="6" customWidth="1"/>
    <col min="18" max="18" width="7.28515625" style="6" customWidth="1"/>
    <col min="19" max="19" width="0.5703125" style="6" customWidth="1"/>
    <col min="20" max="16384" width="9.140625" style="6"/>
  </cols>
  <sheetData>
    <row r="1" spans="2:18" ht="2.25" customHeight="1"/>
    <row r="2" spans="2:18" ht="21.75" customHeight="1">
      <c r="C2" s="229" t="s">
        <v>15</v>
      </c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</row>
    <row r="3" spans="2:18" ht="3" customHeight="1">
      <c r="C3" s="1"/>
    </row>
    <row r="4" spans="2:18" ht="21.75" customHeight="1">
      <c r="B4" s="243" t="s">
        <v>5</v>
      </c>
      <c r="C4" s="243"/>
      <c r="D4" s="533">
        <f ca="1">VLOOKUP($N$8,'Startovní listina'!$A$17:$I$116,9,0)</f>
        <v>0</v>
      </c>
      <c r="E4" s="534"/>
      <c r="F4" s="534"/>
      <c r="G4" s="534"/>
      <c r="H4" s="534"/>
      <c r="I4" s="535"/>
      <c r="K4" s="541" t="s">
        <v>16</v>
      </c>
      <c r="L4" s="541"/>
      <c r="M4" s="14"/>
      <c r="N4" s="542">
        <f>'Startovní listina'!C8</f>
        <v>0</v>
      </c>
      <c r="O4" s="543"/>
      <c r="P4" s="544"/>
      <c r="Q4" s="14"/>
      <c r="R4" s="14"/>
    </row>
    <row r="5" spans="2:18" ht="3.75" customHeight="1">
      <c r="B5" s="45"/>
      <c r="C5" s="45"/>
    </row>
    <row r="6" spans="2:18" ht="20.100000000000001" customHeight="1">
      <c r="B6" s="243" t="s">
        <v>1</v>
      </c>
      <c r="C6" s="243"/>
      <c r="D6" s="527">
        <f>'Startovní listina'!C2</f>
        <v>0</v>
      </c>
      <c r="E6" s="528"/>
      <c r="F6" s="528"/>
      <c r="G6" s="528"/>
      <c r="H6" s="528"/>
      <c r="I6" s="529"/>
      <c r="K6" s="530" t="s">
        <v>12</v>
      </c>
      <c r="L6" s="530"/>
      <c r="N6" s="213" t="s">
        <v>17</v>
      </c>
      <c r="P6" s="148" t="s">
        <v>334</v>
      </c>
      <c r="Q6" s="84"/>
      <c r="R6" s="78"/>
    </row>
    <row r="7" spans="2:18" ht="3" customHeight="1">
      <c r="B7" s="47"/>
      <c r="C7" s="48"/>
      <c r="P7" s="78"/>
      <c r="Q7" s="78"/>
      <c r="R7" s="78"/>
    </row>
    <row r="8" spans="2:18" ht="20.100000000000001" customHeight="1">
      <c r="B8" s="243" t="s">
        <v>2</v>
      </c>
      <c r="C8" s="243"/>
      <c r="D8" s="533">
        <f>'Startovní listina'!C4</f>
        <v>0</v>
      </c>
      <c r="E8" s="534"/>
      <c r="F8" s="534"/>
      <c r="G8" s="534"/>
      <c r="H8" s="534"/>
      <c r="I8" s="535"/>
      <c r="K8" s="536">
        <f ca="1">VLOOKUP($N$8,'Startovní listina'!$A$17:$F$116,6,0)</f>
        <v>0</v>
      </c>
      <c r="L8" s="537"/>
      <c r="N8" s="153" t="str" cm="1">
        <f t="array" aca="1" ref="N8" ca="1">RIGHT(CELL("názevsouboru",$A$1),LEN(CELL("názevsouboru",$A$1))-FIND("]",CELL("názevsouboru",$A$1)))</f>
        <v>86</v>
      </c>
      <c r="P8" s="152">
        <f ca="1">VLOOKUP($N$8,'Startovní listina'!$A$17:$I$116,8,0)</f>
        <v>0</v>
      </c>
      <c r="Q8" s="147"/>
      <c r="R8" s="147"/>
    </row>
    <row r="9" spans="2:18" ht="3" customHeight="1">
      <c r="B9" s="47"/>
      <c r="C9" s="48"/>
      <c r="P9" s="147"/>
      <c r="Q9" s="147"/>
      <c r="R9" s="147"/>
    </row>
    <row r="10" spans="2:18" ht="20.100000000000001" customHeight="1">
      <c r="B10" s="243" t="s">
        <v>139</v>
      </c>
      <c r="C10" s="243"/>
      <c r="D10" s="533">
        <f ca="1">VLOOKUP($N$8,'Startovní listina'!$A$17:$F$116,2,0)</f>
        <v>0</v>
      </c>
      <c r="E10" s="534"/>
      <c r="F10" s="534"/>
      <c r="G10" s="534"/>
      <c r="H10" s="534"/>
      <c r="I10" s="535"/>
      <c r="K10" s="530" t="s">
        <v>18</v>
      </c>
      <c r="L10" s="530"/>
      <c r="N10" s="213" t="s">
        <v>82</v>
      </c>
      <c r="P10" s="540" t="s">
        <v>345</v>
      </c>
      <c r="Q10" s="540"/>
      <c r="R10" s="540"/>
    </row>
    <row r="11" spans="2:18" ht="3" customHeight="1">
      <c r="B11" s="47"/>
      <c r="C11" s="48"/>
      <c r="P11" s="540"/>
      <c r="Q11" s="540"/>
      <c r="R11" s="540"/>
    </row>
    <row r="12" spans="2:18" ht="20.100000000000001" customHeight="1">
      <c r="B12" s="243" t="s">
        <v>140</v>
      </c>
      <c r="C12" s="243"/>
      <c r="D12" s="533">
        <f ca="1">VLOOKUP($N$8,'Startovní listina'!$A$17:$F$116,4,0)</f>
        <v>0</v>
      </c>
      <c r="E12" s="534"/>
      <c r="F12" s="534"/>
      <c r="G12" s="534"/>
      <c r="H12" s="534"/>
      <c r="I12" s="535"/>
      <c r="K12" s="538" t="s">
        <v>19</v>
      </c>
      <c r="L12" s="539"/>
      <c r="N12" s="24">
        <f ca="1">VLOOKUP($N$8,'Startovní listina'!$A$17:$F$116,5,0)</f>
        <v>0</v>
      </c>
      <c r="P12" s="540"/>
      <c r="Q12" s="540"/>
      <c r="R12" s="540"/>
    </row>
    <row r="13" spans="2:18" ht="3.75" customHeight="1" thickBot="1"/>
    <row r="14" spans="2:18" ht="15.75" thickBot="1">
      <c r="B14" s="15" t="s">
        <v>20</v>
      </c>
      <c r="C14" s="523" t="s">
        <v>21</v>
      </c>
      <c r="D14" s="523"/>
      <c r="E14" s="523"/>
      <c r="F14" s="523"/>
      <c r="G14" s="523"/>
      <c r="H14" s="531" t="s">
        <v>22</v>
      </c>
      <c r="I14" s="532"/>
      <c r="J14" s="521" t="s">
        <v>20</v>
      </c>
      <c r="K14" s="522"/>
      <c r="L14" s="523" t="s">
        <v>21</v>
      </c>
      <c r="M14" s="523"/>
      <c r="N14" s="523"/>
      <c r="O14" s="523"/>
      <c r="P14" s="523"/>
      <c r="Q14" s="523"/>
      <c r="R14" s="214" t="s">
        <v>22</v>
      </c>
    </row>
    <row r="15" spans="2:18" ht="15" customHeight="1">
      <c r="B15" s="524">
        <v>1</v>
      </c>
      <c r="C15" s="37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2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25"/>
      <c r="F15" s="525"/>
      <c r="G15" s="525"/>
      <c r="H15" s="525"/>
      <c r="I15" s="526"/>
      <c r="J15" s="514">
        <v>13</v>
      </c>
      <c r="K15" s="515"/>
      <c r="L15" s="37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2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25"/>
      <c r="O15" s="525"/>
      <c r="P15" s="525"/>
      <c r="Q15" s="525"/>
      <c r="R15" s="526"/>
    </row>
    <row r="16" spans="2:18" ht="33" customHeight="1" thickBot="1">
      <c r="B16" s="511"/>
      <c r="C16" s="502"/>
      <c r="D16" s="503"/>
      <c r="E16" s="503"/>
      <c r="F16" s="503"/>
      <c r="G16" s="504"/>
      <c r="H16" s="519"/>
      <c r="I16" s="520"/>
      <c r="J16" s="516"/>
      <c r="K16" s="517"/>
      <c r="L16" s="502"/>
      <c r="M16" s="503"/>
      <c r="N16" s="503"/>
      <c r="O16" s="503"/>
      <c r="P16" s="503"/>
      <c r="Q16" s="504"/>
      <c r="R16" s="17"/>
    </row>
    <row r="17" spans="2:18" ht="15" customHeight="1">
      <c r="B17" s="510">
        <v>2</v>
      </c>
      <c r="C17" s="37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2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25"/>
      <c r="F17" s="525"/>
      <c r="G17" s="525"/>
      <c r="H17" s="525"/>
      <c r="I17" s="526"/>
      <c r="J17" s="514">
        <v>14</v>
      </c>
      <c r="K17" s="515"/>
      <c r="L17" s="37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2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2"/>
      <c r="O17" s="512"/>
      <c r="P17" s="512"/>
      <c r="Q17" s="512"/>
      <c r="R17" s="513"/>
    </row>
    <row r="18" spans="2:18" ht="33" customHeight="1">
      <c r="B18" s="511"/>
      <c r="C18" s="502"/>
      <c r="D18" s="503"/>
      <c r="E18" s="503"/>
      <c r="F18" s="503"/>
      <c r="G18" s="504"/>
      <c r="H18" s="519"/>
      <c r="I18" s="520"/>
      <c r="J18" s="516"/>
      <c r="K18" s="517"/>
      <c r="L18" s="502"/>
      <c r="M18" s="503"/>
      <c r="N18" s="503"/>
      <c r="O18" s="503"/>
      <c r="P18" s="503"/>
      <c r="Q18" s="504"/>
      <c r="R18" s="17"/>
    </row>
    <row r="19" spans="2:18" ht="15" customHeight="1">
      <c r="B19" s="510">
        <v>3</v>
      </c>
      <c r="C19" s="37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2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2"/>
      <c r="F19" s="512"/>
      <c r="G19" s="512"/>
      <c r="H19" s="512"/>
      <c r="I19" s="513"/>
      <c r="J19" s="514">
        <v>15</v>
      </c>
      <c r="K19" s="515"/>
      <c r="L19" s="37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2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2"/>
      <c r="O19" s="512"/>
      <c r="P19" s="512"/>
      <c r="Q19" s="512"/>
      <c r="R19" s="513"/>
    </row>
    <row r="20" spans="2:18" ht="33" customHeight="1" thickBot="1">
      <c r="B20" s="511"/>
      <c r="C20" s="502"/>
      <c r="D20" s="503"/>
      <c r="E20" s="503"/>
      <c r="F20" s="503"/>
      <c r="G20" s="504"/>
      <c r="H20" s="519"/>
      <c r="I20" s="520"/>
      <c r="J20" s="516"/>
      <c r="K20" s="517"/>
      <c r="L20" s="502"/>
      <c r="M20" s="503"/>
      <c r="N20" s="503"/>
      <c r="O20" s="503"/>
      <c r="P20" s="503"/>
      <c r="Q20" s="504"/>
      <c r="R20" s="17"/>
    </row>
    <row r="21" spans="2:18" ht="15" customHeight="1">
      <c r="B21" s="510">
        <v>4</v>
      </c>
      <c r="C21" s="37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2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25"/>
      <c r="F21" s="525"/>
      <c r="G21" s="525"/>
      <c r="H21" s="525"/>
      <c r="I21" s="526"/>
      <c r="J21" s="514">
        <v>16</v>
      </c>
      <c r="K21" s="515"/>
      <c r="L21" s="37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2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2"/>
      <c r="O21" s="512"/>
      <c r="P21" s="512"/>
      <c r="Q21" s="512"/>
      <c r="R21" s="513"/>
    </row>
    <row r="22" spans="2:18" ht="33" customHeight="1">
      <c r="B22" s="511"/>
      <c r="C22" s="502"/>
      <c r="D22" s="503"/>
      <c r="E22" s="503"/>
      <c r="F22" s="503"/>
      <c r="G22" s="504"/>
      <c r="H22" s="519"/>
      <c r="I22" s="520"/>
      <c r="J22" s="516"/>
      <c r="K22" s="517"/>
      <c r="L22" s="502"/>
      <c r="M22" s="503"/>
      <c r="N22" s="503"/>
      <c r="O22" s="503"/>
      <c r="P22" s="503"/>
      <c r="Q22" s="504"/>
      <c r="R22" s="17"/>
    </row>
    <row r="23" spans="2:18" ht="15" customHeight="1">
      <c r="B23" s="510">
        <v>5</v>
      </c>
      <c r="C23" s="37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2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2"/>
      <c r="F23" s="512"/>
      <c r="G23" s="512"/>
      <c r="H23" s="512"/>
      <c r="I23" s="513"/>
      <c r="J23" s="514">
        <v>17</v>
      </c>
      <c r="K23" s="515"/>
      <c r="L23" s="37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2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2"/>
      <c r="O23" s="512"/>
      <c r="P23" s="512"/>
      <c r="Q23" s="512"/>
      <c r="R23" s="513"/>
    </row>
    <row r="24" spans="2:18" ht="33" customHeight="1">
      <c r="B24" s="511"/>
      <c r="C24" s="502"/>
      <c r="D24" s="503"/>
      <c r="E24" s="503"/>
      <c r="F24" s="503"/>
      <c r="G24" s="504"/>
      <c r="H24" s="519"/>
      <c r="I24" s="520"/>
      <c r="J24" s="516"/>
      <c r="K24" s="517"/>
      <c r="L24" s="502"/>
      <c r="M24" s="503"/>
      <c r="N24" s="503"/>
      <c r="O24" s="503"/>
      <c r="P24" s="503"/>
      <c r="Q24" s="504"/>
      <c r="R24" s="17"/>
    </row>
    <row r="25" spans="2:18" ht="15" customHeight="1">
      <c r="B25" s="510">
        <v>6</v>
      </c>
      <c r="C25" s="37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2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2"/>
      <c r="F25" s="512"/>
      <c r="G25" s="512"/>
      <c r="H25" s="512"/>
      <c r="I25" s="513"/>
      <c r="J25" s="514">
        <v>18</v>
      </c>
      <c r="K25" s="515"/>
      <c r="L25" s="37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2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2"/>
      <c r="O25" s="512"/>
      <c r="P25" s="512"/>
      <c r="Q25" s="512"/>
      <c r="R25" s="513"/>
    </row>
    <row r="26" spans="2:18" ht="33" customHeight="1">
      <c r="B26" s="511"/>
      <c r="C26" s="502"/>
      <c r="D26" s="503"/>
      <c r="E26" s="503"/>
      <c r="F26" s="503"/>
      <c r="G26" s="504"/>
      <c r="H26" s="519"/>
      <c r="I26" s="520"/>
      <c r="J26" s="516"/>
      <c r="K26" s="517"/>
      <c r="L26" s="502"/>
      <c r="M26" s="503"/>
      <c r="N26" s="503"/>
      <c r="O26" s="503"/>
      <c r="P26" s="503"/>
      <c r="Q26" s="504"/>
      <c r="R26" s="17"/>
    </row>
    <row r="27" spans="2:18" ht="15" customHeight="1">
      <c r="B27" s="510">
        <v>7</v>
      </c>
      <c r="C27" s="37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2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2"/>
      <c r="F27" s="512"/>
      <c r="G27" s="512"/>
      <c r="H27" s="512"/>
      <c r="I27" s="513"/>
      <c r="J27" s="514">
        <v>19</v>
      </c>
      <c r="K27" s="515"/>
      <c r="L27" s="37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2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2"/>
      <c r="O27" s="512"/>
      <c r="P27" s="512"/>
      <c r="Q27" s="512"/>
      <c r="R27" s="513"/>
    </row>
    <row r="28" spans="2:18" ht="33" customHeight="1">
      <c r="B28" s="511"/>
      <c r="C28" s="502"/>
      <c r="D28" s="503"/>
      <c r="E28" s="503"/>
      <c r="F28" s="503"/>
      <c r="G28" s="504"/>
      <c r="H28" s="519"/>
      <c r="I28" s="520"/>
      <c r="J28" s="516"/>
      <c r="K28" s="517"/>
      <c r="L28" s="502"/>
      <c r="M28" s="503"/>
      <c r="N28" s="503"/>
      <c r="O28" s="503"/>
      <c r="P28" s="503"/>
      <c r="Q28" s="504"/>
      <c r="R28" s="17"/>
    </row>
    <row r="29" spans="2:18" ht="15" customHeight="1">
      <c r="B29" s="510">
        <v>8</v>
      </c>
      <c r="C29" s="37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2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2"/>
      <c r="F29" s="512"/>
      <c r="G29" s="512"/>
      <c r="H29" s="512"/>
      <c r="I29" s="513"/>
      <c r="J29" s="514">
        <v>20</v>
      </c>
      <c r="K29" s="515"/>
      <c r="L29" s="37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2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2"/>
      <c r="O29" s="512"/>
      <c r="P29" s="512"/>
      <c r="Q29" s="512"/>
      <c r="R29" s="513"/>
    </row>
    <row r="30" spans="2:18" ht="33" customHeight="1">
      <c r="B30" s="511"/>
      <c r="C30" s="502"/>
      <c r="D30" s="503"/>
      <c r="E30" s="503"/>
      <c r="F30" s="503"/>
      <c r="G30" s="504"/>
      <c r="H30" s="519"/>
      <c r="I30" s="520"/>
      <c r="J30" s="516"/>
      <c r="K30" s="517"/>
      <c r="L30" s="502"/>
      <c r="M30" s="503"/>
      <c r="N30" s="503"/>
      <c r="O30" s="503"/>
      <c r="P30" s="503"/>
      <c r="Q30" s="504"/>
      <c r="R30" s="17"/>
    </row>
    <row r="31" spans="2:18" ht="15" customHeight="1">
      <c r="B31" s="510">
        <v>9</v>
      </c>
      <c r="C31" s="37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2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2"/>
      <c r="F31" s="512"/>
      <c r="G31" s="512"/>
      <c r="H31" s="512"/>
      <c r="I31" s="513"/>
      <c r="J31" s="514">
        <v>21</v>
      </c>
      <c r="K31" s="515"/>
      <c r="L31" s="37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2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2"/>
      <c r="O31" s="512"/>
      <c r="P31" s="512"/>
      <c r="Q31" s="512"/>
      <c r="R31" s="513"/>
    </row>
    <row r="32" spans="2:18" ht="33" customHeight="1">
      <c r="B32" s="511"/>
      <c r="C32" s="502"/>
      <c r="D32" s="503"/>
      <c r="E32" s="503"/>
      <c r="F32" s="503"/>
      <c r="G32" s="504"/>
      <c r="H32" s="519"/>
      <c r="I32" s="520"/>
      <c r="J32" s="516"/>
      <c r="K32" s="517"/>
      <c r="L32" s="502"/>
      <c r="M32" s="503"/>
      <c r="N32" s="503"/>
      <c r="O32" s="503"/>
      <c r="P32" s="503"/>
      <c r="Q32" s="504"/>
      <c r="R32" s="17"/>
    </row>
    <row r="33" spans="2:18" ht="15" customHeight="1">
      <c r="B33" s="510">
        <v>10</v>
      </c>
      <c r="C33" s="37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2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2"/>
      <c r="F33" s="512"/>
      <c r="G33" s="512"/>
      <c r="H33" s="512"/>
      <c r="I33" s="513"/>
      <c r="J33" s="514">
        <v>22</v>
      </c>
      <c r="K33" s="515"/>
      <c r="L33" s="37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2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2"/>
      <c r="O33" s="512"/>
      <c r="P33" s="512"/>
      <c r="Q33" s="512"/>
      <c r="R33" s="513"/>
    </row>
    <row r="34" spans="2:18" ht="33" customHeight="1">
      <c r="B34" s="511"/>
      <c r="C34" s="502"/>
      <c r="D34" s="503"/>
      <c r="E34" s="503"/>
      <c r="F34" s="503"/>
      <c r="G34" s="504"/>
      <c r="H34" s="519"/>
      <c r="I34" s="520"/>
      <c r="J34" s="516"/>
      <c r="K34" s="517"/>
      <c r="L34" s="502"/>
      <c r="M34" s="503"/>
      <c r="N34" s="503"/>
      <c r="O34" s="503"/>
      <c r="P34" s="503"/>
      <c r="Q34" s="504"/>
      <c r="R34" s="17"/>
    </row>
    <row r="35" spans="2:18" ht="15" customHeight="1">
      <c r="B35" s="510">
        <v>11</v>
      </c>
      <c r="C35" s="37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2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2"/>
      <c r="F35" s="512"/>
      <c r="G35" s="512"/>
      <c r="H35" s="512"/>
      <c r="I35" s="513"/>
      <c r="J35" s="514">
        <v>23</v>
      </c>
      <c r="K35" s="515"/>
      <c r="L35" s="37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2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2"/>
      <c r="O35" s="512"/>
      <c r="P35" s="512"/>
      <c r="Q35" s="512"/>
      <c r="R35" s="513"/>
    </row>
    <row r="36" spans="2:18" ht="33" customHeight="1">
      <c r="B36" s="511"/>
      <c r="C36" s="502"/>
      <c r="D36" s="503"/>
      <c r="E36" s="503"/>
      <c r="F36" s="503"/>
      <c r="G36" s="504"/>
      <c r="H36" s="519"/>
      <c r="I36" s="520"/>
      <c r="J36" s="516"/>
      <c r="K36" s="517"/>
      <c r="L36" s="502"/>
      <c r="M36" s="503"/>
      <c r="N36" s="503"/>
      <c r="O36" s="503"/>
      <c r="P36" s="503"/>
      <c r="Q36" s="504"/>
      <c r="R36" s="17"/>
    </row>
    <row r="37" spans="2:18" ht="15" customHeight="1">
      <c r="B37" s="510">
        <v>12</v>
      </c>
      <c r="C37" s="37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2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2"/>
      <c r="F37" s="512"/>
      <c r="G37" s="512"/>
      <c r="H37" s="512"/>
      <c r="I37" s="513"/>
      <c r="J37" s="514">
        <v>24</v>
      </c>
      <c r="K37" s="515"/>
      <c r="L37" s="37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2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2"/>
      <c r="O37" s="512"/>
      <c r="P37" s="512"/>
      <c r="Q37" s="512"/>
      <c r="R37" s="513"/>
    </row>
    <row r="38" spans="2:18" ht="33" customHeight="1" thickBot="1">
      <c r="B38" s="518"/>
      <c r="C38" s="505"/>
      <c r="D38" s="506"/>
      <c r="E38" s="506"/>
      <c r="F38" s="506"/>
      <c r="G38" s="507"/>
      <c r="H38" s="508"/>
      <c r="I38" s="509"/>
      <c r="J38" s="516"/>
      <c r="K38" s="517"/>
      <c r="L38" s="505"/>
      <c r="M38" s="506"/>
      <c r="N38" s="506"/>
      <c r="O38" s="506"/>
      <c r="P38" s="506"/>
      <c r="Q38" s="507"/>
      <c r="R38" s="17"/>
    </row>
    <row r="39" spans="2:18" ht="42" customHeight="1" thickBot="1">
      <c r="B39" s="545" t="s">
        <v>23</v>
      </c>
      <c r="C39" s="546"/>
      <c r="D39" s="546"/>
      <c r="E39" s="547"/>
      <c r="F39" s="545" t="s">
        <v>24</v>
      </c>
      <c r="G39" s="546"/>
      <c r="H39" s="546"/>
      <c r="I39" s="547"/>
      <c r="J39" s="545" t="s">
        <v>25</v>
      </c>
      <c r="K39" s="546"/>
      <c r="L39" s="546"/>
      <c r="M39" s="546"/>
      <c r="N39" s="547"/>
      <c r="O39" s="548" t="s">
        <v>26</v>
      </c>
      <c r="P39" s="549"/>
      <c r="Q39" s="549"/>
      <c r="R39" s="550"/>
    </row>
    <row r="40" spans="2:18" ht="6" customHeight="1" thickBot="1"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1"/>
    </row>
    <row r="41" spans="2:18" ht="15.75" thickTop="1">
      <c r="B41" s="552" t="s">
        <v>27</v>
      </c>
      <c r="C41" s="553"/>
      <c r="D41" s="553"/>
      <c r="E41" s="556" t="s">
        <v>28</v>
      </c>
      <c r="F41" s="557"/>
      <c r="G41" s="560" t="s">
        <v>29</v>
      </c>
      <c r="H41" s="560"/>
      <c r="I41" s="560"/>
      <c r="J41" s="560"/>
      <c r="K41" s="562"/>
      <c r="L41" s="563"/>
      <c r="M41" s="563"/>
      <c r="N41" s="563"/>
      <c r="O41" s="563"/>
      <c r="P41" s="563"/>
      <c r="Q41" s="563"/>
      <c r="R41" s="564"/>
    </row>
    <row r="42" spans="2:18" ht="27.75" customHeight="1" thickBot="1">
      <c r="B42" s="554"/>
      <c r="C42" s="555"/>
      <c r="D42" s="555"/>
      <c r="E42" s="558"/>
      <c r="F42" s="559"/>
      <c r="G42" s="561"/>
      <c r="H42" s="561"/>
      <c r="I42" s="561"/>
      <c r="J42" s="561"/>
      <c r="K42" s="565"/>
      <c r="L42" s="566"/>
      <c r="M42" s="566"/>
      <c r="N42" s="566"/>
      <c r="O42" s="566"/>
      <c r="P42" s="566"/>
      <c r="Q42" s="566"/>
      <c r="R42" s="567"/>
    </row>
    <row r="43" spans="2:18" ht="1.5" customHeight="1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uživatel</cp:lastModifiedBy>
  <cp:lastPrinted>2023-10-25T13:23:11Z</cp:lastPrinted>
  <dcterms:created xsi:type="dcterms:W3CDTF">2023-05-18T08:48:00Z</dcterms:created>
  <dcterms:modified xsi:type="dcterms:W3CDTF">2023-11-08T10:46:24Z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